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994060FF-9642-4A39-958E-B4B7CF858036}"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67" i="2" l="1"/>
  <c r="AA67" i="2"/>
  <c r="Z67" i="2"/>
  <c r="Y67" i="2"/>
  <c r="X67" i="2"/>
  <c r="W67" i="2"/>
  <c r="P67" i="2"/>
  <c r="O67" i="2"/>
  <c r="M67" i="2"/>
  <c r="K67" i="2"/>
  <c r="H67" i="2"/>
  <c r="I67" i="2" l="1"/>
  <c r="P66" i="2"/>
  <c r="O66" i="2"/>
  <c r="M66" i="2"/>
  <c r="AB66" i="2" s="1"/>
  <c r="K66" i="2"/>
  <c r="H66" i="2"/>
  <c r="AA66" i="2"/>
  <c r="Z66" i="2"/>
  <c r="X66" i="2"/>
  <c r="W66" i="2"/>
  <c r="I66" i="2" l="1"/>
  <c r="Y66" i="2"/>
  <c r="P65" i="2"/>
  <c r="O65" i="2"/>
  <c r="M65" i="2"/>
  <c r="AB65" i="2" s="1"/>
  <c r="K65" i="2"/>
  <c r="H65" i="2"/>
  <c r="Y65" i="2" s="1"/>
  <c r="AA65" i="2"/>
  <c r="Z65" i="2"/>
  <c r="X65" i="2"/>
  <c r="W65" i="2"/>
  <c r="I65" i="2" l="1"/>
  <c r="AA64" i="2"/>
  <c r="Z64" i="2"/>
  <c r="X64" i="2"/>
  <c r="P64" i="2"/>
  <c r="H64" i="2"/>
  <c r="H63" i="2"/>
  <c r="K64" i="2"/>
  <c r="M64" i="2"/>
  <c r="AB64" i="2" s="1"/>
  <c r="O64" i="2"/>
  <c r="W64" i="2"/>
  <c r="I64" i="2" l="1"/>
  <c r="Y64" i="2"/>
  <c r="O63" i="2"/>
  <c r="M63" i="2"/>
  <c r="K63" i="2"/>
  <c r="P63" i="2"/>
  <c r="AB63" i="2"/>
  <c r="AA63" i="2"/>
  <c r="Z63" i="2"/>
  <c r="X63" i="2"/>
  <c r="W63" i="2"/>
  <c r="I63" i="2" l="1"/>
  <c r="Y63" i="2"/>
  <c r="AB62" i="2"/>
  <c r="AA62" i="2"/>
  <c r="Z62" i="2"/>
  <c r="Y62" i="2"/>
  <c r="X62" i="2"/>
  <c r="W62" i="2"/>
  <c r="P62" i="2"/>
  <c r="O62" i="2"/>
  <c r="M62" i="2"/>
  <c r="K62" i="2"/>
  <c r="H62" i="2"/>
  <c r="H60" i="2"/>
  <c r="H61" i="2" s="1"/>
  <c r="I61" i="2" s="1"/>
  <c r="I60" i="2"/>
  <c r="K60" i="2"/>
  <c r="K61" i="2" s="1"/>
  <c r="M60" i="2"/>
  <c r="O60" i="2"/>
  <c r="M61" i="2"/>
  <c r="O61" i="2"/>
  <c r="I62" i="2" l="1"/>
  <c r="P61" i="2"/>
  <c r="AA61" i="2"/>
  <c r="Z61" i="2"/>
  <c r="X61" i="2"/>
  <c r="W61" i="2"/>
  <c r="P60" i="2" l="1"/>
  <c r="AA60" i="2"/>
  <c r="Z60" i="2"/>
  <c r="X60" i="2"/>
  <c r="W60" i="2"/>
  <c r="P59" i="2" l="1"/>
  <c r="AA59" i="2"/>
  <c r="Z59" i="2"/>
  <c r="X59" i="2"/>
  <c r="W59" i="2"/>
  <c r="P58" i="2" l="1"/>
  <c r="AA58" i="2"/>
  <c r="Z58" i="2"/>
  <c r="X58" i="2"/>
  <c r="W58" i="2"/>
  <c r="P57" i="2" l="1"/>
  <c r="AA57" i="2"/>
  <c r="Z57" i="2"/>
  <c r="X57" i="2"/>
  <c r="W57" i="2"/>
  <c r="P56" i="2" l="1"/>
  <c r="AA56" i="2"/>
  <c r="Z56" i="2"/>
  <c r="X56" i="2"/>
  <c r="W56" i="2"/>
  <c r="P55" i="2" l="1"/>
  <c r="AA55" i="2"/>
  <c r="Z55" i="2"/>
  <c r="X55" i="2"/>
  <c r="W55" i="2"/>
  <c r="P54" i="2" l="1"/>
  <c r="AA54" i="2"/>
  <c r="Z54" i="2"/>
  <c r="X54" i="2"/>
  <c r="W54" i="2"/>
  <c r="P53" i="2" l="1"/>
  <c r="AA53" i="2"/>
  <c r="Z53" i="2"/>
  <c r="X53" i="2"/>
  <c r="W53" i="2"/>
  <c r="P52" i="2" l="1"/>
  <c r="AA52" i="2"/>
  <c r="Z52" i="2"/>
  <c r="X52" i="2"/>
  <c r="W52" i="2"/>
  <c r="P51" i="2" l="1"/>
  <c r="AA51" i="2"/>
  <c r="Z51" i="2"/>
  <c r="X51" i="2"/>
  <c r="W51" i="2"/>
  <c r="P50" i="2" l="1"/>
  <c r="AA50" i="2"/>
  <c r="Z50" i="2"/>
  <c r="X50" i="2"/>
  <c r="W50" i="2"/>
  <c r="P49" i="2" l="1"/>
  <c r="AA49" i="2"/>
  <c r="Z49" i="2"/>
  <c r="X49" i="2"/>
  <c r="W49" i="2"/>
  <c r="P48" i="2" l="1"/>
  <c r="AA48" i="2"/>
  <c r="Z48" i="2"/>
  <c r="X48" i="2"/>
  <c r="W48" i="2"/>
  <c r="P47" i="2" l="1"/>
  <c r="AA47" i="2"/>
  <c r="Z47" i="2"/>
  <c r="X47" i="2"/>
  <c r="W47" i="2"/>
  <c r="P46" i="2" l="1"/>
  <c r="AA46" i="2"/>
  <c r="Z46" i="2"/>
  <c r="X46" i="2"/>
  <c r="W46" i="2"/>
  <c r="P45" i="2" l="1"/>
  <c r="AA45" i="2"/>
  <c r="Z45" i="2"/>
  <c r="X45" i="2"/>
  <c r="W45" i="2"/>
  <c r="AA44" i="2" l="1"/>
  <c r="Z44" i="2"/>
  <c r="X44" i="2"/>
  <c r="W44" i="2"/>
  <c r="P44" i="2"/>
  <c r="AA43" i="2" l="1"/>
  <c r="Z43" i="2"/>
  <c r="H43" i="2"/>
  <c r="P43" i="2"/>
  <c r="X43" i="2"/>
  <c r="W43" i="2"/>
  <c r="H44" i="2" l="1"/>
  <c r="Y43" i="2"/>
  <c r="H42" i="2"/>
  <c r="Y42" i="2" s="1"/>
  <c r="O42" i="2"/>
  <c r="O43" i="2" s="1"/>
  <c r="O44" i="2" s="1"/>
  <c r="O45" i="2" s="1"/>
  <c r="O46" i="2" s="1"/>
  <c r="O47" i="2" s="1"/>
  <c r="O48" i="2" s="1"/>
  <c r="O49" i="2" s="1"/>
  <c r="O50" i="2" s="1"/>
  <c r="O51" i="2" s="1"/>
  <c r="O52" i="2" s="1"/>
  <c r="O53" i="2" s="1"/>
  <c r="O54" i="2" s="1"/>
  <c r="O55" i="2" s="1"/>
  <c r="O56" i="2" s="1"/>
  <c r="O57" i="2" s="1"/>
  <c r="O58" i="2" s="1"/>
  <c r="O59" i="2" s="1"/>
  <c r="P42" i="2"/>
  <c r="AA42" i="2"/>
  <c r="Z42" i="2"/>
  <c r="X42" i="2"/>
  <c r="W42" i="2"/>
  <c r="H45" i="2" l="1"/>
  <c r="Y44" i="2"/>
  <c r="AA41" i="2"/>
  <c r="Z41" i="2"/>
  <c r="Y41" i="2"/>
  <c r="X41" i="2"/>
  <c r="W41" i="2"/>
  <c r="O41" i="2"/>
  <c r="P41" i="2"/>
  <c r="H41" i="2"/>
  <c r="Y45" i="2" l="1"/>
  <c r="H46" i="2"/>
  <c r="P40" i="2"/>
  <c r="O40" i="2"/>
  <c r="H38" i="2"/>
  <c r="H39" i="2" s="1"/>
  <c r="H37" i="2"/>
  <c r="Y46" i="2" l="1"/>
  <c r="H47" i="2"/>
  <c r="AA40" i="2"/>
  <c r="Z40" i="2"/>
  <c r="X40" i="2"/>
  <c r="W40" i="2"/>
  <c r="H48" i="2" l="1"/>
  <c r="Y47" i="2"/>
  <c r="O39" i="2"/>
  <c r="P39" i="2"/>
  <c r="AA39" i="2"/>
  <c r="Z39" i="2"/>
  <c r="X39" i="2"/>
  <c r="W39" i="2"/>
  <c r="Y48" i="2" l="1"/>
  <c r="H49" i="2"/>
  <c r="Y39" i="2"/>
  <c r="H40" i="2"/>
  <c r="Y40" i="2" s="1"/>
  <c r="Y38" i="2"/>
  <c r="P38" i="2"/>
  <c r="AA38" i="2"/>
  <c r="Z38" i="2"/>
  <c r="X38" i="2"/>
  <c r="W38" i="2"/>
  <c r="Y49" i="2" l="1"/>
  <c r="H50" i="2"/>
  <c r="AA37" i="2"/>
  <c r="Z37" i="2"/>
  <c r="Y37" i="2"/>
  <c r="X37" i="2"/>
  <c r="W37" i="2"/>
  <c r="P37" i="2"/>
  <c r="H51" i="2" l="1"/>
  <c r="Y50" i="2"/>
  <c r="AA36" i="2"/>
  <c r="Z36" i="2"/>
  <c r="W36" i="2"/>
  <c r="P36" i="2"/>
  <c r="X36" i="2"/>
  <c r="Y51" i="2" l="1"/>
  <c r="H52" i="2"/>
  <c r="Z35" i="2"/>
  <c r="W35" i="2"/>
  <c r="P35" i="2"/>
  <c r="AA35" i="2"/>
  <c r="X35" i="2"/>
  <c r="Y52" i="2" l="1"/>
  <c r="H53" i="2"/>
  <c r="Z34" i="2"/>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Y53" i="2" l="1"/>
  <c r="H54" i="2"/>
  <c r="P34" i="2"/>
  <c r="Y54" i="2" l="1"/>
  <c r="H55" i="2"/>
  <c r="P33" i="2"/>
  <c r="Y55" i="2" l="1"/>
  <c r="H56" i="2"/>
  <c r="P32" i="2"/>
  <c r="H32" i="2"/>
  <c r="Y56" i="2" l="1"/>
  <c r="H57" i="2"/>
  <c r="Y32" i="2"/>
  <c r="H33" i="2"/>
  <c r="P31" i="2"/>
  <c r="Y57" i="2" l="1"/>
  <c r="H58" i="2"/>
  <c r="Y33" i="2"/>
  <c r="H34" i="2"/>
  <c r="Y58" i="2" l="1"/>
  <c r="H59" i="2"/>
  <c r="H35" i="2"/>
  <c r="Y34" i="2"/>
  <c r="P30" i="2"/>
  <c r="Y59" i="2" l="1"/>
  <c r="H36" i="2"/>
  <c r="Y35" i="2"/>
  <c r="P29" i="2"/>
  <c r="Y60" i="2" l="1"/>
  <c r="Y36" i="2"/>
  <c r="P28" i="2"/>
  <c r="Y61" i="2" l="1"/>
  <c r="P27" i="2"/>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O37" i="2" s="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M37" i="2" s="1"/>
  <c r="AB35" i="2"/>
  <c r="I35" i="2"/>
  <c r="M38" i="2" l="1"/>
  <c r="I37" i="2"/>
  <c r="AB37" i="2"/>
  <c r="AB36" i="2"/>
  <c r="I36" i="2"/>
  <c r="M39" i="2" l="1"/>
  <c r="I38" i="2"/>
  <c r="AB38" i="2"/>
  <c r="AB39" i="2" l="1"/>
  <c r="M40" i="2"/>
  <c r="M41" i="2" s="1"/>
  <c r="I39" i="2"/>
  <c r="AB41" i="2" l="1"/>
  <c r="M42" i="2"/>
  <c r="I41" i="2"/>
  <c r="I40" i="2"/>
  <c r="AB40" i="2"/>
  <c r="M43" i="2" l="1"/>
  <c r="AB42" i="2"/>
  <c r="I42" i="2"/>
  <c r="M44" i="2" l="1"/>
  <c r="AB43" i="2"/>
  <c r="I43" i="2"/>
  <c r="M45" i="2" l="1"/>
  <c r="AB44" i="2"/>
  <c r="I44" i="2"/>
  <c r="AB45" i="2" l="1"/>
  <c r="M46" i="2"/>
  <c r="I45" i="2"/>
  <c r="AB46" i="2" l="1"/>
  <c r="M47" i="2"/>
  <c r="I46" i="2"/>
  <c r="M48" i="2" l="1"/>
  <c r="AB47" i="2"/>
  <c r="I47" i="2"/>
  <c r="AB48" i="2" l="1"/>
  <c r="M49" i="2"/>
  <c r="I48" i="2"/>
  <c r="AB49" i="2" l="1"/>
  <c r="M50" i="2"/>
  <c r="I49" i="2"/>
  <c r="AB50" i="2" l="1"/>
  <c r="M51" i="2"/>
  <c r="I50" i="2"/>
  <c r="I51" i="2" l="1"/>
  <c r="M52" i="2"/>
  <c r="AB51" i="2"/>
  <c r="AB52" i="2" l="1"/>
  <c r="M53" i="2"/>
  <c r="I52" i="2"/>
  <c r="AB53" i="2" l="1"/>
  <c r="M54" i="2"/>
  <c r="I53" i="2"/>
  <c r="AB54" i="2" l="1"/>
  <c r="M55" i="2"/>
  <c r="I54" i="2"/>
  <c r="AB55" i="2" l="1"/>
  <c r="M56" i="2"/>
  <c r="I55" i="2"/>
  <c r="AB56" i="2" l="1"/>
  <c r="M57" i="2"/>
  <c r="I56" i="2"/>
  <c r="M58" i="2" l="1"/>
  <c r="AB57" i="2"/>
  <c r="I57" i="2"/>
  <c r="M59" i="2" l="1"/>
  <c r="AB58" i="2"/>
  <c r="I58" i="2"/>
  <c r="AB59" i="2" l="1"/>
  <c r="I59" i="2"/>
  <c r="AB60" i="2" l="1"/>
  <c r="AB61" i="2" l="1"/>
</calcChain>
</file>

<file path=xl/sharedStrings.xml><?xml version="1.0" encoding="utf-8"?>
<sst xmlns="http://schemas.openxmlformats.org/spreadsheetml/2006/main" count="235" uniqueCount="128">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</sst>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1"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2">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20" fillId="0" borderId="35" xfId="0" applyFont="1" applyBorder="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xf numFmtId="0" fontId="4" fillId="2"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99FF99"/>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 </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国家衛健委発表に基づく感染状況!$W$8:$W$71</c:f>
              <c:numCache>
                <c:formatCode>m"月"d"日"</c:formatCode>
                <c:ptCount val="6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numCache>
            </c:numRef>
          </c:cat>
          <c:val>
            <c:numRef>
              <c:f>国家衛健委発表に基づく感染状況!$X$8:$X$71</c:f>
              <c:numCache>
                <c:formatCode>#,##0_);[Red]\(#,##0\)</c:formatCode>
                <c:ptCount val="6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国家衛健委発表に基づく感染状況!$W$8:$W$71</c:f>
              <c:numCache>
                <c:formatCode>m"月"d"日"</c:formatCode>
                <c:ptCount val="6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numCache>
            </c:numRef>
          </c:cat>
          <c:val>
            <c:numRef>
              <c:f>国家衛健委発表に基づく感染状況!$Y$8:$Y$71</c:f>
              <c:numCache>
                <c:formatCode>General</c:formatCode>
                <c:ptCount val="6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 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国家衛健委発表に基づく感染状況!$Z$8:$Z$71</c:f>
              <c:numCache>
                <c:formatCode>m"月"d"日"</c:formatCode>
                <c:ptCount val="6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numCache>
            </c:numRef>
          </c:cat>
          <c:val>
            <c:numRef>
              <c:f>国家衛健委発表に基づく感染状況!$AA$8:$AA$71</c:f>
              <c:numCache>
                <c:formatCode>General</c:formatCode>
                <c:ptCount val="6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国家衛健委発表に基づく感染状況!$Z$8:$Z$71</c:f>
              <c:numCache>
                <c:formatCode>m"月"d"日"</c:formatCode>
                <c:ptCount val="6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numCache>
            </c:numRef>
          </c:cat>
          <c:val>
            <c:numRef>
              <c:f>国家衛健委発表に基づく感染状況!$AB$8:$AB$71</c:f>
              <c:numCache>
                <c:formatCode>General</c:formatCode>
                <c:ptCount val="6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80"/>
  <sheetViews>
    <sheetView tabSelected="1" workbookViewId="0">
      <pane xSplit="2" ySplit="5" topLeftCell="C6" activePane="bottomRight" state="frozen"/>
      <selection pane="topRight" activeCell="C1" sqref="C1"/>
      <selection pane="bottomLeft" activeCell="A8" sqref="A8"/>
      <selection pane="bottomRight" activeCell="E8" sqref="E8"/>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8" ht="26.5" x14ac:dyDescent="0.55000000000000004">
      <c r="B1" s="171"/>
      <c r="C1" s="151" t="s">
        <v>78</v>
      </c>
      <c r="D1" s="151"/>
      <c r="E1" s="151"/>
      <c r="F1" s="151"/>
      <c r="G1" s="151"/>
      <c r="H1" s="151"/>
      <c r="I1" s="151"/>
      <c r="J1" s="151"/>
      <c r="K1" s="151"/>
      <c r="L1" s="151"/>
      <c r="M1" s="151"/>
      <c r="N1" s="151"/>
      <c r="O1" s="151"/>
      <c r="P1" s="99"/>
      <c r="Q1" s="99"/>
      <c r="R1" s="99"/>
      <c r="S1" s="99"/>
      <c r="T1" s="99"/>
      <c r="U1" s="98">
        <v>43910</v>
      </c>
    </row>
    <row r="2" spans="2:28" ht="13" customHeight="1" x14ac:dyDescent="0.55000000000000004">
      <c r="E2" s="132" t="s">
        <v>126</v>
      </c>
      <c r="F2" s="133"/>
      <c r="H2" s="133"/>
      <c r="I2" s="133"/>
      <c r="J2" s="133"/>
      <c r="U2" s="80" t="s">
        <v>77</v>
      </c>
    </row>
    <row r="3" spans="2:28" ht="5.5" customHeight="1" thickBot="1" x14ac:dyDescent="0.6"/>
    <row r="4" spans="2:28" x14ac:dyDescent="0.55000000000000004">
      <c r="B4" s="70" t="s">
        <v>3</v>
      </c>
      <c r="C4" s="158" t="s">
        <v>72</v>
      </c>
      <c r="D4" s="159"/>
      <c r="E4" s="159"/>
      <c r="F4" s="169"/>
      <c r="G4" s="158" t="s">
        <v>68</v>
      </c>
      <c r="H4" s="159"/>
      <c r="I4" s="164" t="s">
        <v>87</v>
      </c>
      <c r="J4" s="160" t="s">
        <v>71</v>
      </c>
      <c r="K4" s="161"/>
      <c r="L4" s="162" t="s">
        <v>70</v>
      </c>
      <c r="M4" s="163"/>
      <c r="N4" s="152" t="s">
        <v>73</v>
      </c>
      <c r="O4" s="153"/>
      <c r="P4" s="166" t="s">
        <v>92</v>
      </c>
      <c r="Q4" s="167"/>
      <c r="R4" s="166" t="s">
        <v>88</v>
      </c>
      <c r="S4" s="167"/>
      <c r="T4" s="168"/>
      <c r="U4" s="154" t="s">
        <v>75</v>
      </c>
    </row>
    <row r="5" spans="2:28" ht="18.5" customHeight="1" thickBot="1" x14ac:dyDescent="0.6">
      <c r="B5" s="71" t="s">
        <v>76</v>
      </c>
      <c r="C5" s="156" t="s">
        <v>69</v>
      </c>
      <c r="D5" s="157"/>
      <c r="E5" s="104" t="s">
        <v>9</v>
      </c>
      <c r="F5" s="79" t="s">
        <v>86</v>
      </c>
      <c r="G5" s="77" t="s">
        <v>69</v>
      </c>
      <c r="H5" s="78" t="s">
        <v>9</v>
      </c>
      <c r="I5" s="165"/>
      <c r="J5" s="77" t="s">
        <v>69</v>
      </c>
      <c r="K5" s="78" t="s">
        <v>74</v>
      </c>
      <c r="L5" s="77" t="s">
        <v>69</v>
      </c>
      <c r="M5" s="78" t="s">
        <v>9</v>
      </c>
      <c r="N5" s="77" t="s">
        <v>69</v>
      </c>
      <c r="O5" s="79" t="s">
        <v>9</v>
      </c>
      <c r="P5" s="100" t="s">
        <v>106</v>
      </c>
      <c r="Q5" s="79" t="s">
        <v>9</v>
      </c>
      <c r="R5" s="139" t="s">
        <v>90</v>
      </c>
      <c r="S5" s="76" t="s">
        <v>91</v>
      </c>
      <c r="T5" s="76" t="s">
        <v>89</v>
      </c>
      <c r="U5" s="155"/>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118</v>
      </c>
      <c r="Y7" s="112" t="s">
        <v>119</v>
      </c>
      <c r="Z7" s="112"/>
      <c r="AA7" s="112" t="s">
        <v>116</v>
      </c>
      <c r="AB7" s="112" t="s">
        <v>117</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95</v>
      </c>
      <c r="E9" s="59">
        <v>440</v>
      </c>
      <c r="F9" s="58"/>
      <c r="G9" s="56">
        <v>149</v>
      </c>
      <c r="H9" s="59">
        <v>37</v>
      </c>
      <c r="I9" s="58"/>
      <c r="J9" s="60"/>
      <c r="K9" s="61">
        <v>102</v>
      </c>
      <c r="L9" s="56">
        <v>3</v>
      </c>
      <c r="M9" s="59">
        <v>9</v>
      </c>
      <c r="N9" s="62"/>
      <c r="O9" s="58"/>
      <c r="P9" s="108"/>
      <c r="Q9" s="97"/>
      <c r="R9" s="62"/>
      <c r="S9" s="97"/>
      <c r="T9" s="97"/>
      <c r="U9" s="114" t="s">
        <v>96</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94</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93</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54"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67"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81</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84</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82</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83</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85</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112</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110</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111</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113</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114</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115</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67"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120</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121</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 t="shared" ref="I37:I46" si="18">+H37-M37-O37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9">+B37</f>
        <v>43879</v>
      </c>
      <c r="X37" s="142">
        <f t="shared" ref="X37" si="20">+G37</f>
        <v>1749</v>
      </c>
      <c r="Y37" s="112">
        <f t="shared" ref="Y37" si="21">+H37</f>
        <v>74185</v>
      </c>
      <c r="Z37" s="143">
        <f t="shared" ref="Z37" si="22">+B37</f>
        <v>43879</v>
      </c>
      <c r="AA37" s="112">
        <f t="shared" ref="AA37" si="23">+L37</f>
        <v>136</v>
      </c>
      <c r="AB37" s="112">
        <f t="shared" ref="AB37" si="24">+M37</f>
        <v>2004</v>
      </c>
    </row>
    <row r="38" spans="2:28" ht="36" x14ac:dyDescent="0.55000000000000004">
      <c r="B38" s="118">
        <v>43880</v>
      </c>
      <c r="C38" s="56">
        <v>1277</v>
      </c>
      <c r="D38" s="96"/>
      <c r="E38" s="130"/>
      <c r="F38" s="65">
        <v>4922</v>
      </c>
      <c r="G38" s="145">
        <v>820</v>
      </c>
      <c r="H38" s="146">
        <f>+H37+G38-3</f>
        <v>75002</v>
      </c>
      <c r="I38" s="66">
        <f t="shared" si="18"/>
        <v>56727</v>
      </c>
      <c r="J38" s="56">
        <v>-113</v>
      </c>
      <c r="K38" s="64">
        <f t="shared" si="10"/>
        <v>11864</v>
      </c>
      <c r="L38" s="56">
        <v>114</v>
      </c>
      <c r="M38" s="64">
        <f t="shared" si="13"/>
        <v>2118</v>
      </c>
      <c r="N38" s="56">
        <v>1779</v>
      </c>
      <c r="O38" s="147">
        <v>16157</v>
      </c>
      <c r="P38" s="131">
        <f t="shared" si="7"/>
        <v>14745</v>
      </c>
      <c r="Q38" s="65">
        <v>589163</v>
      </c>
      <c r="R38" s="56">
        <v>25318</v>
      </c>
      <c r="S38" s="138"/>
      <c r="T38" s="65">
        <v>126363</v>
      </c>
      <c r="U38" s="136" t="s">
        <v>122</v>
      </c>
      <c r="W38" s="141">
        <f t="shared" ref="W38" si="25">+B38</f>
        <v>43880</v>
      </c>
      <c r="X38" s="142">
        <f t="shared" ref="X38" si="26">+G38</f>
        <v>820</v>
      </c>
      <c r="Y38" s="112">
        <f t="shared" ref="Y38" si="27">+H38</f>
        <v>75002</v>
      </c>
      <c r="Z38" s="143">
        <f t="shared" ref="Z38" si="28">+B38</f>
        <v>43880</v>
      </c>
      <c r="AA38" s="112">
        <f t="shared" ref="AA38" si="29">+L38</f>
        <v>114</v>
      </c>
      <c r="AB38" s="112">
        <f t="shared" ref="AB38" si="30">+M38</f>
        <v>2118</v>
      </c>
    </row>
    <row r="39" spans="2:28" x14ac:dyDescent="0.55000000000000004">
      <c r="B39" s="118">
        <v>43881</v>
      </c>
      <c r="C39" s="56">
        <v>1614</v>
      </c>
      <c r="D39" s="96"/>
      <c r="E39" s="130"/>
      <c r="F39" s="65">
        <v>5206</v>
      </c>
      <c r="G39" s="56">
        <v>889</v>
      </c>
      <c r="H39" s="64">
        <f>+H38+G39</f>
        <v>75891</v>
      </c>
      <c r="I39" s="66">
        <f t="shared" si="18"/>
        <v>55389</v>
      </c>
      <c r="J39" s="56">
        <v>-231</v>
      </c>
      <c r="K39" s="64">
        <f t="shared" si="10"/>
        <v>11633</v>
      </c>
      <c r="L39" s="56">
        <v>118</v>
      </c>
      <c r="M39" s="64">
        <f t="shared" si="13"/>
        <v>2236</v>
      </c>
      <c r="N39" s="56">
        <v>2109</v>
      </c>
      <c r="O39" s="64">
        <f>+N39+O38</f>
        <v>18266</v>
      </c>
      <c r="P39" s="131">
        <f t="shared" si="7"/>
        <v>16874</v>
      </c>
      <c r="Q39" s="65">
        <v>606037</v>
      </c>
      <c r="R39" s="56">
        <v>28804</v>
      </c>
      <c r="S39" s="138"/>
      <c r="T39" s="65">
        <v>120302</v>
      </c>
      <c r="U39" s="136"/>
      <c r="W39" s="141">
        <f t="shared" ref="W39" si="31">+B39</f>
        <v>43881</v>
      </c>
      <c r="X39" s="142">
        <f t="shared" ref="X39" si="32">+G39</f>
        <v>889</v>
      </c>
      <c r="Y39" s="112">
        <f t="shared" ref="Y39" si="33">+H39</f>
        <v>75891</v>
      </c>
      <c r="Z39" s="143">
        <f t="shared" ref="Z39" si="34">+B39</f>
        <v>43881</v>
      </c>
      <c r="AA39" s="112">
        <f t="shared" ref="AA39" si="35">+L39</f>
        <v>118</v>
      </c>
      <c r="AB39" s="112">
        <f t="shared" ref="AB39" si="36">+M39</f>
        <v>2236</v>
      </c>
    </row>
    <row r="40" spans="2:28" x14ac:dyDescent="0.55000000000000004">
      <c r="B40" s="89">
        <v>43882</v>
      </c>
      <c r="C40" s="56">
        <v>1361</v>
      </c>
      <c r="D40" s="96"/>
      <c r="E40" s="130"/>
      <c r="F40" s="65">
        <v>5365</v>
      </c>
      <c r="G40" s="56">
        <v>397</v>
      </c>
      <c r="H40" s="64">
        <f>+H39+G40</f>
        <v>76288</v>
      </c>
      <c r="I40" s="66">
        <f t="shared" si="18"/>
        <v>53284</v>
      </c>
      <c r="J40" s="56">
        <v>-156</v>
      </c>
      <c r="K40" s="64">
        <f t="shared" si="10"/>
        <v>11477</v>
      </c>
      <c r="L40" s="56">
        <v>109</v>
      </c>
      <c r="M40" s="64">
        <f t="shared" si="13"/>
        <v>2345</v>
      </c>
      <c r="N40" s="56">
        <v>2393</v>
      </c>
      <c r="O40" s="64">
        <f>+N40+O39</f>
        <v>20659</v>
      </c>
      <c r="P40" s="131">
        <f t="shared" si="7"/>
        <v>12878</v>
      </c>
      <c r="Q40" s="65">
        <v>618915</v>
      </c>
      <c r="R40" s="56">
        <v>26441</v>
      </c>
      <c r="S40" s="138"/>
      <c r="T40" s="65">
        <v>113564</v>
      </c>
      <c r="U40" s="90" t="s">
        <v>123</v>
      </c>
      <c r="W40" s="141">
        <f t="shared" ref="W40" si="37">+B40</f>
        <v>43882</v>
      </c>
      <c r="X40" s="142">
        <f t="shared" ref="X40" si="38">+G40</f>
        <v>397</v>
      </c>
      <c r="Y40" s="112">
        <f t="shared" ref="Y40" si="39">+H40</f>
        <v>76288</v>
      </c>
      <c r="Z40" s="143">
        <f t="shared" ref="Z40" si="40">+B40</f>
        <v>43882</v>
      </c>
      <c r="AA40" s="112">
        <f t="shared" ref="AA40" si="41">+L40</f>
        <v>109</v>
      </c>
      <c r="AB40" s="112">
        <f t="shared" ref="AB40:AB43" si="42">+M40</f>
        <v>2345</v>
      </c>
    </row>
    <row r="41" spans="2:28" x14ac:dyDescent="0.55000000000000004">
      <c r="B41" s="89">
        <v>43883</v>
      </c>
      <c r="C41" s="56">
        <v>882</v>
      </c>
      <c r="D41" s="96"/>
      <c r="E41" s="130"/>
      <c r="F41" s="65">
        <v>4148</v>
      </c>
      <c r="G41" s="56">
        <v>648</v>
      </c>
      <c r="H41" s="64">
        <f>+H40+G41</f>
        <v>76936</v>
      </c>
      <c r="I41" s="66">
        <f t="shared" si="18"/>
        <v>51606</v>
      </c>
      <c r="J41" s="56">
        <v>-509</v>
      </c>
      <c r="K41" s="64">
        <f t="shared" si="10"/>
        <v>10968</v>
      </c>
      <c r="L41" s="56">
        <v>97</v>
      </c>
      <c r="M41" s="64">
        <f t="shared" si="13"/>
        <v>2442</v>
      </c>
      <c r="N41" s="56">
        <v>2230</v>
      </c>
      <c r="O41" s="64">
        <f>+N41+O40-1</f>
        <v>22888</v>
      </c>
      <c r="P41" s="131">
        <f t="shared" si="7"/>
        <v>9602</v>
      </c>
      <c r="Q41" s="65">
        <v>628517</v>
      </c>
      <c r="R41" s="56">
        <v>22128</v>
      </c>
      <c r="S41" s="138"/>
      <c r="T41" s="65">
        <v>106089</v>
      </c>
      <c r="U41" s="90" t="s">
        <v>124</v>
      </c>
      <c r="W41" s="141">
        <f t="shared" ref="W41" si="43">+B41</f>
        <v>43883</v>
      </c>
      <c r="X41" s="142">
        <f t="shared" ref="X41" si="44">+G41</f>
        <v>648</v>
      </c>
      <c r="Y41" s="112">
        <f t="shared" ref="Y41" si="45">+H41</f>
        <v>76936</v>
      </c>
      <c r="Z41" s="143">
        <f t="shared" ref="Z41" si="46">+B41</f>
        <v>43883</v>
      </c>
      <c r="AA41" s="112">
        <f t="shared" ref="AA41" si="47">+L41</f>
        <v>97</v>
      </c>
      <c r="AB41" s="112">
        <f t="shared" si="42"/>
        <v>2442</v>
      </c>
    </row>
    <row r="42" spans="2:28" x14ac:dyDescent="0.55000000000000004">
      <c r="B42" s="89">
        <v>43884</v>
      </c>
      <c r="C42" s="56">
        <v>620</v>
      </c>
      <c r="D42" s="96"/>
      <c r="E42" s="130"/>
      <c r="F42" s="65">
        <v>3434</v>
      </c>
      <c r="G42" s="56">
        <v>409</v>
      </c>
      <c r="H42" s="64">
        <f>+H41+G42-195</f>
        <v>77150</v>
      </c>
      <c r="I42" s="66">
        <f t="shared" si="18"/>
        <v>49824</v>
      </c>
      <c r="J42" s="56">
        <v>-1053</v>
      </c>
      <c r="K42" s="64">
        <f t="shared" si="10"/>
        <v>9915</v>
      </c>
      <c r="L42" s="56">
        <v>150</v>
      </c>
      <c r="M42" s="64">
        <f t="shared" si="13"/>
        <v>2592</v>
      </c>
      <c r="N42" s="56">
        <v>1846</v>
      </c>
      <c r="O42" s="64">
        <f t="shared" ref="O42:O54" si="48">+N42+O41</f>
        <v>24734</v>
      </c>
      <c r="P42" s="131">
        <f t="shared" si="7"/>
        <v>7014</v>
      </c>
      <c r="Q42" s="65">
        <v>635531</v>
      </c>
      <c r="R42" s="56">
        <v>16758</v>
      </c>
      <c r="S42" s="138"/>
      <c r="T42" s="65">
        <v>97481</v>
      </c>
      <c r="U42" s="90" t="s">
        <v>125</v>
      </c>
      <c r="W42" s="141">
        <f t="shared" ref="W42:W43" si="49">+B42</f>
        <v>43884</v>
      </c>
      <c r="X42" s="142">
        <f t="shared" ref="X42:X43" si="50">+G42</f>
        <v>409</v>
      </c>
      <c r="Y42" s="112">
        <f t="shared" ref="Y42" si="51">+H42</f>
        <v>77150</v>
      </c>
      <c r="Z42" s="143">
        <f t="shared" ref="Z42" si="52">+B42</f>
        <v>43884</v>
      </c>
      <c r="AA42" s="112">
        <f t="shared" ref="AA42" si="53">+L42</f>
        <v>150</v>
      </c>
      <c r="AB42" s="112">
        <f t="shared" si="42"/>
        <v>2592</v>
      </c>
    </row>
    <row r="43" spans="2:28" x14ac:dyDescent="0.55000000000000004">
      <c r="B43" s="89">
        <v>43885</v>
      </c>
      <c r="C43" s="56">
        <v>530</v>
      </c>
      <c r="D43" s="96"/>
      <c r="E43" s="130"/>
      <c r="F43" s="65">
        <v>2824</v>
      </c>
      <c r="G43" s="56">
        <v>508</v>
      </c>
      <c r="H43" s="64">
        <f t="shared" ref="H43:H48" si="54">+H42+G43</f>
        <v>77658</v>
      </c>
      <c r="I43" s="66">
        <f t="shared" si="18"/>
        <v>47672</v>
      </c>
      <c r="J43" s="56">
        <v>-789</v>
      </c>
      <c r="K43" s="64">
        <f t="shared" si="10"/>
        <v>9126</v>
      </c>
      <c r="L43" s="56">
        <v>71</v>
      </c>
      <c r="M43" s="64">
        <f t="shared" si="13"/>
        <v>2663</v>
      </c>
      <c r="N43" s="56">
        <v>2589</v>
      </c>
      <c r="O43" s="64">
        <f t="shared" si="48"/>
        <v>27323</v>
      </c>
      <c r="P43" s="131">
        <f t="shared" si="7"/>
        <v>6211</v>
      </c>
      <c r="Q43" s="65">
        <v>641742</v>
      </c>
      <c r="R43" s="56">
        <v>15758</v>
      </c>
      <c r="S43" s="138"/>
      <c r="T43" s="65">
        <v>87902</v>
      </c>
      <c r="U43" s="90"/>
      <c r="W43" s="141">
        <f t="shared" si="49"/>
        <v>43885</v>
      </c>
      <c r="X43" s="142">
        <f t="shared" si="50"/>
        <v>508</v>
      </c>
      <c r="Y43" s="112">
        <f t="shared" ref="Y43" si="55">+H43</f>
        <v>77658</v>
      </c>
      <c r="Z43" s="143">
        <f t="shared" ref="Z43" si="56">+B43</f>
        <v>43885</v>
      </c>
      <c r="AA43" s="112">
        <f t="shared" ref="AA43" si="57">+L43</f>
        <v>71</v>
      </c>
      <c r="AB43" s="112">
        <f t="shared" si="42"/>
        <v>2663</v>
      </c>
    </row>
    <row r="44" spans="2:28" x14ac:dyDescent="0.55000000000000004">
      <c r="B44" s="89">
        <v>43886</v>
      </c>
      <c r="C44" s="56">
        <v>439</v>
      </c>
      <c r="D44" s="96"/>
      <c r="E44" s="130"/>
      <c r="F44" s="65">
        <v>2491</v>
      </c>
      <c r="G44" s="56">
        <v>406</v>
      </c>
      <c r="H44" s="64">
        <f t="shared" si="54"/>
        <v>78064</v>
      </c>
      <c r="I44" s="66">
        <f t="shared" si="18"/>
        <v>45604</v>
      </c>
      <c r="J44" s="56">
        <v>-374</v>
      </c>
      <c r="K44" s="64">
        <f t="shared" si="10"/>
        <v>8752</v>
      </c>
      <c r="L44" s="56">
        <v>52</v>
      </c>
      <c r="M44" s="64">
        <f t="shared" si="13"/>
        <v>2715</v>
      </c>
      <c r="N44" s="56">
        <v>2422</v>
      </c>
      <c r="O44" s="64">
        <f t="shared" si="48"/>
        <v>29745</v>
      </c>
      <c r="P44" s="131">
        <f t="shared" si="7"/>
        <v>5664</v>
      </c>
      <c r="Q44" s="65">
        <v>647406</v>
      </c>
      <c r="R44" s="56">
        <v>14573</v>
      </c>
      <c r="S44" s="138"/>
      <c r="T44" s="65">
        <v>79108</v>
      </c>
      <c r="U44" s="90"/>
      <c r="W44" s="141">
        <f t="shared" ref="W44" si="58">+B44</f>
        <v>43886</v>
      </c>
      <c r="X44" s="142">
        <f t="shared" ref="X44" si="59">+G44</f>
        <v>406</v>
      </c>
      <c r="Y44" s="112">
        <f t="shared" ref="Y44" si="60">+H44</f>
        <v>78064</v>
      </c>
      <c r="Z44" s="143">
        <f t="shared" ref="Z44" si="61">+B44</f>
        <v>43886</v>
      </c>
      <c r="AA44" s="112">
        <f t="shared" ref="AA44" si="62">+L44</f>
        <v>52</v>
      </c>
      <c r="AB44" s="112">
        <f t="shared" ref="AB44" si="63">+M44</f>
        <v>2715</v>
      </c>
    </row>
    <row r="45" spans="2:28" x14ac:dyDescent="0.55000000000000004">
      <c r="B45" s="89">
        <v>43887</v>
      </c>
      <c r="C45" s="56">
        <v>508</v>
      </c>
      <c r="D45" s="96"/>
      <c r="E45" s="130"/>
      <c r="F45" s="65">
        <v>2358</v>
      </c>
      <c r="G45" s="56">
        <v>433</v>
      </c>
      <c r="H45" s="64">
        <f t="shared" si="54"/>
        <v>78497</v>
      </c>
      <c r="I45" s="66">
        <f t="shared" si="18"/>
        <v>43258</v>
      </c>
      <c r="J45" s="56">
        <v>-406</v>
      </c>
      <c r="K45" s="64">
        <f t="shared" si="10"/>
        <v>8346</v>
      </c>
      <c r="L45" s="56">
        <v>29</v>
      </c>
      <c r="M45" s="64">
        <f t="shared" si="13"/>
        <v>2744</v>
      </c>
      <c r="N45" s="56">
        <v>2750</v>
      </c>
      <c r="O45" s="64">
        <f t="shared" si="48"/>
        <v>32495</v>
      </c>
      <c r="P45" s="131">
        <f t="shared" si="7"/>
        <v>4768</v>
      </c>
      <c r="Q45" s="65">
        <v>652174</v>
      </c>
      <c r="R45" s="56">
        <v>12823</v>
      </c>
      <c r="S45" s="138"/>
      <c r="T45" s="65">
        <v>71572</v>
      </c>
      <c r="U45" s="90"/>
      <c r="W45" s="141">
        <f t="shared" ref="W45:W46" si="64">+B45</f>
        <v>43887</v>
      </c>
      <c r="X45" s="142">
        <f t="shared" ref="X45" si="65">+G45</f>
        <v>433</v>
      </c>
      <c r="Y45" s="112">
        <f t="shared" ref="Y45" si="66">+H45</f>
        <v>78497</v>
      </c>
      <c r="Z45" s="143">
        <f t="shared" ref="Z45" si="67">+B45</f>
        <v>43887</v>
      </c>
      <c r="AA45" s="112">
        <f t="shared" ref="AA45" si="68">+L45</f>
        <v>29</v>
      </c>
      <c r="AB45" s="112">
        <f t="shared" ref="AB45" si="69">+M45</f>
        <v>2744</v>
      </c>
    </row>
    <row r="46" spans="2:28" x14ac:dyDescent="0.55000000000000004">
      <c r="B46" s="89">
        <v>43888</v>
      </c>
      <c r="C46" s="56">
        <v>452</v>
      </c>
      <c r="D46" s="96"/>
      <c r="E46" s="130"/>
      <c r="F46" s="65">
        <v>2308</v>
      </c>
      <c r="G46" s="56">
        <v>327</v>
      </c>
      <c r="H46" s="64">
        <f t="shared" si="54"/>
        <v>78824</v>
      </c>
      <c r="I46" s="66">
        <f t="shared" si="18"/>
        <v>39919</v>
      </c>
      <c r="J46" s="56">
        <v>-394</v>
      </c>
      <c r="K46" s="64">
        <f t="shared" si="10"/>
        <v>7952</v>
      </c>
      <c r="L46" s="56">
        <v>44</v>
      </c>
      <c r="M46" s="64">
        <f t="shared" si="13"/>
        <v>2788</v>
      </c>
      <c r="N46" s="56">
        <v>3622</v>
      </c>
      <c r="O46" s="64">
        <f t="shared" si="48"/>
        <v>36117</v>
      </c>
      <c r="P46" s="131">
        <f t="shared" si="7"/>
        <v>3880</v>
      </c>
      <c r="Q46" s="65">
        <v>656054</v>
      </c>
      <c r="R46" s="56">
        <v>10525</v>
      </c>
      <c r="S46" s="138"/>
      <c r="T46" s="65">
        <v>65225</v>
      </c>
      <c r="U46" s="90"/>
      <c r="W46" s="141">
        <f t="shared" si="64"/>
        <v>43888</v>
      </c>
      <c r="X46" s="142">
        <f t="shared" ref="X46" si="70">+G46</f>
        <v>327</v>
      </c>
      <c r="Y46" s="112">
        <f t="shared" ref="Y46" si="71">+H46</f>
        <v>78824</v>
      </c>
      <c r="Z46" s="143">
        <f t="shared" ref="Z46" si="72">+B46</f>
        <v>43888</v>
      </c>
      <c r="AA46" s="112">
        <f t="shared" ref="AA46" si="73">+L46</f>
        <v>44</v>
      </c>
      <c r="AB46" s="112">
        <f t="shared" ref="AB46" si="74">+M46</f>
        <v>2788</v>
      </c>
    </row>
    <row r="47" spans="2:28" x14ac:dyDescent="0.55000000000000004">
      <c r="B47" s="89">
        <v>43889</v>
      </c>
      <c r="C47" s="56">
        <v>248</v>
      </c>
      <c r="D47" s="96"/>
      <c r="E47" s="130"/>
      <c r="F47" s="65">
        <v>1418</v>
      </c>
      <c r="G47" s="56">
        <v>427</v>
      </c>
      <c r="H47" s="64">
        <f t="shared" si="54"/>
        <v>79251</v>
      </c>
      <c r="I47" s="66">
        <f t="shared" ref="I47:I48" si="75">+H47-M47-O47</f>
        <v>37414</v>
      </c>
      <c r="J47" s="56">
        <v>-288</v>
      </c>
      <c r="K47" s="64">
        <f t="shared" si="10"/>
        <v>7664</v>
      </c>
      <c r="L47" s="56">
        <v>47</v>
      </c>
      <c r="M47" s="64">
        <f t="shared" si="13"/>
        <v>2835</v>
      </c>
      <c r="N47" s="56">
        <v>2885</v>
      </c>
      <c r="O47" s="64">
        <f t="shared" si="48"/>
        <v>39002</v>
      </c>
      <c r="P47" s="131">
        <f t="shared" si="7"/>
        <v>2533</v>
      </c>
      <c r="Q47" s="65">
        <v>658587</v>
      </c>
      <c r="R47" s="56">
        <v>10193</v>
      </c>
      <c r="S47" s="138"/>
      <c r="T47" s="65">
        <v>58233</v>
      </c>
      <c r="U47" s="90"/>
      <c r="W47" s="141">
        <f t="shared" ref="W47" si="76">+B47</f>
        <v>43889</v>
      </c>
      <c r="X47" s="142">
        <f t="shared" ref="X47" si="77">+G47</f>
        <v>427</v>
      </c>
      <c r="Y47" s="112">
        <f t="shared" ref="Y47" si="78">+H47</f>
        <v>79251</v>
      </c>
      <c r="Z47" s="143">
        <f t="shared" ref="Z47" si="79">+B47</f>
        <v>43889</v>
      </c>
      <c r="AA47" s="112">
        <f t="shared" ref="AA47" si="80">+L47</f>
        <v>47</v>
      </c>
      <c r="AB47" s="112">
        <f t="shared" ref="AB47" si="81">+M47</f>
        <v>2835</v>
      </c>
    </row>
    <row r="48" spans="2:28" x14ac:dyDescent="0.55000000000000004">
      <c r="B48" s="89">
        <v>43890</v>
      </c>
      <c r="C48" s="56">
        <v>132</v>
      </c>
      <c r="D48" s="96"/>
      <c r="E48" s="130"/>
      <c r="F48" s="65">
        <v>851</v>
      </c>
      <c r="G48" s="56">
        <v>573</v>
      </c>
      <c r="H48" s="64">
        <f t="shared" si="54"/>
        <v>79824</v>
      </c>
      <c r="I48" s="66">
        <f t="shared" si="75"/>
        <v>35329</v>
      </c>
      <c r="J48" s="56">
        <v>-299</v>
      </c>
      <c r="K48" s="64">
        <f t="shared" si="10"/>
        <v>7365</v>
      </c>
      <c r="L48" s="56">
        <v>35</v>
      </c>
      <c r="M48" s="64">
        <f t="shared" si="13"/>
        <v>2870</v>
      </c>
      <c r="N48" s="56">
        <v>2623</v>
      </c>
      <c r="O48" s="64">
        <f t="shared" si="48"/>
        <v>41625</v>
      </c>
      <c r="P48" s="131">
        <f t="shared" si="7"/>
        <v>2129</v>
      </c>
      <c r="Q48" s="65">
        <v>660716</v>
      </c>
      <c r="R48" s="56">
        <v>8620</v>
      </c>
      <c r="S48" s="138"/>
      <c r="T48" s="65">
        <v>51856</v>
      </c>
      <c r="U48" s="90"/>
      <c r="W48" s="141">
        <f t="shared" ref="W48:W49" si="82">+B48</f>
        <v>43890</v>
      </c>
      <c r="X48" s="142">
        <f t="shared" ref="X48" si="83">+G48</f>
        <v>573</v>
      </c>
      <c r="Y48" s="112">
        <f t="shared" ref="Y48" si="84">+H48</f>
        <v>79824</v>
      </c>
      <c r="Z48" s="143">
        <f t="shared" ref="Z48" si="85">+B48</f>
        <v>43890</v>
      </c>
      <c r="AA48" s="112">
        <f t="shared" ref="AA48" si="86">+L48</f>
        <v>35</v>
      </c>
      <c r="AB48" s="112">
        <f t="shared" ref="AB48" si="87">+M48</f>
        <v>2870</v>
      </c>
    </row>
    <row r="49" spans="2:28" x14ac:dyDescent="0.55000000000000004">
      <c r="B49" s="89">
        <v>43891</v>
      </c>
      <c r="C49" s="56">
        <v>141</v>
      </c>
      <c r="D49" s="96"/>
      <c r="E49" s="130"/>
      <c r="F49" s="65">
        <v>715</v>
      </c>
      <c r="G49" s="56">
        <v>202</v>
      </c>
      <c r="H49" s="64">
        <f t="shared" ref="H49" si="88">+H48+G49</f>
        <v>80026</v>
      </c>
      <c r="I49" s="66">
        <f t="shared" ref="I49" si="89">+H49-M49-O49</f>
        <v>32652</v>
      </c>
      <c r="J49" s="56">
        <v>-255</v>
      </c>
      <c r="K49" s="64">
        <f t="shared" si="10"/>
        <v>7110</v>
      </c>
      <c r="L49" s="56">
        <v>42</v>
      </c>
      <c r="M49" s="64">
        <f t="shared" si="13"/>
        <v>2912</v>
      </c>
      <c r="N49" s="56">
        <v>2837</v>
      </c>
      <c r="O49" s="64">
        <f t="shared" si="48"/>
        <v>44462</v>
      </c>
      <c r="P49" s="131">
        <f t="shared" si="7"/>
        <v>2524</v>
      </c>
      <c r="Q49" s="65">
        <v>663240</v>
      </c>
      <c r="R49" s="56">
        <v>8154</v>
      </c>
      <c r="S49" s="138"/>
      <c r="T49" s="65">
        <v>46219</v>
      </c>
      <c r="U49" s="90"/>
      <c r="W49" s="141">
        <f t="shared" si="82"/>
        <v>43891</v>
      </c>
      <c r="X49" s="142">
        <f t="shared" ref="X49" si="90">+G49</f>
        <v>202</v>
      </c>
      <c r="Y49" s="112">
        <f t="shared" ref="Y49" si="91">+H49</f>
        <v>80026</v>
      </c>
      <c r="Z49" s="143">
        <f t="shared" ref="Z49" si="92">+B49</f>
        <v>43891</v>
      </c>
      <c r="AA49" s="112">
        <f t="shared" ref="AA49" si="93">+L49</f>
        <v>42</v>
      </c>
      <c r="AB49" s="112">
        <f t="shared" ref="AB49" si="94">+M49</f>
        <v>2912</v>
      </c>
    </row>
    <row r="50" spans="2:28" x14ac:dyDescent="0.55000000000000004">
      <c r="B50" s="89">
        <v>43892</v>
      </c>
      <c r="C50" s="56">
        <v>129</v>
      </c>
      <c r="D50" s="96"/>
      <c r="E50" s="130"/>
      <c r="F50" s="65">
        <v>587</v>
      </c>
      <c r="G50" s="56">
        <v>125</v>
      </c>
      <c r="H50" s="64">
        <f t="shared" ref="H50:H51" si="95">+H49+G50</f>
        <v>80151</v>
      </c>
      <c r="I50" s="66">
        <f t="shared" ref="I50:I51" si="96">+H50-M50-O50</f>
        <v>30004</v>
      </c>
      <c r="J50" s="56">
        <v>-304</v>
      </c>
      <c r="K50" s="64">
        <f t="shared" si="10"/>
        <v>6806</v>
      </c>
      <c r="L50" s="56">
        <v>31</v>
      </c>
      <c r="M50" s="64">
        <f t="shared" si="13"/>
        <v>2943</v>
      </c>
      <c r="N50" s="56">
        <v>2742</v>
      </c>
      <c r="O50" s="64">
        <f t="shared" si="48"/>
        <v>47204</v>
      </c>
      <c r="P50" s="131">
        <f t="shared" si="7"/>
        <v>1659</v>
      </c>
      <c r="Q50" s="65">
        <v>664899</v>
      </c>
      <c r="R50" s="56">
        <v>7650</v>
      </c>
      <c r="S50" s="138"/>
      <c r="T50" s="65">
        <v>40651</v>
      </c>
      <c r="U50" s="90"/>
      <c r="W50" s="141">
        <f t="shared" ref="W50" si="97">+B50</f>
        <v>43892</v>
      </c>
      <c r="X50" s="142">
        <f t="shared" ref="X50" si="98">+G50</f>
        <v>125</v>
      </c>
      <c r="Y50" s="112">
        <f t="shared" ref="Y50" si="99">+H50</f>
        <v>80151</v>
      </c>
      <c r="Z50" s="143">
        <f t="shared" ref="Z50" si="100">+B50</f>
        <v>43892</v>
      </c>
      <c r="AA50" s="112">
        <f t="shared" ref="AA50" si="101">+L50</f>
        <v>31</v>
      </c>
      <c r="AB50" s="112">
        <f t="shared" ref="AB50" si="102">+M50</f>
        <v>2943</v>
      </c>
    </row>
    <row r="51" spans="2:28" x14ac:dyDescent="0.55000000000000004">
      <c r="B51" s="89">
        <v>43893</v>
      </c>
      <c r="C51" s="56">
        <v>143</v>
      </c>
      <c r="D51" s="96"/>
      <c r="E51" s="130"/>
      <c r="F51" s="65">
        <v>520</v>
      </c>
      <c r="G51" s="56">
        <v>119</v>
      </c>
      <c r="H51" s="64">
        <f t="shared" si="95"/>
        <v>80270</v>
      </c>
      <c r="I51" s="66">
        <f t="shared" si="96"/>
        <v>27433</v>
      </c>
      <c r="J51" s="56">
        <v>-390</v>
      </c>
      <c r="K51" s="64">
        <f t="shared" si="10"/>
        <v>6416</v>
      </c>
      <c r="L51" s="56">
        <v>38</v>
      </c>
      <c r="M51" s="64">
        <f t="shared" si="13"/>
        <v>2981</v>
      </c>
      <c r="N51" s="56">
        <v>2652</v>
      </c>
      <c r="O51" s="64">
        <f t="shared" si="48"/>
        <v>49856</v>
      </c>
      <c r="P51" s="131">
        <f t="shared" si="7"/>
        <v>1498</v>
      </c>
      <c r="Q51" s="65">
        <v>666397</v>
      </c>
      <c r="R51" s="56">
        <v>6250</v>
      </c>
      <c r="S51" s="138"/>
      <c r="T51" s="65">
        <v>36432</v>
      </c>
      <c r="U51" s="90"/>
      <c r="W51" s="141">
        <f t="shared" ref="W51" si="103">+B51</f>
        <v>43893</v>
      </c>
      <c r="X51" s="142">
        <f t="shared" ref="X51" si="104">+G51</f>
        <v>119</v>
      </c>
      <c r="Y51" s="112">
        <f t="shared" ref="Y51" si="105">+H51</f>
        <v>80270</v>
      </c>
      <c r="Z51" s="143">
        <f t="shared" ref="Z51" si="106">+B51</f>
        <v>43893</v>
      </c>
      <c r="AA51" s="112">
        <f t="shared" ref="AA51" si="107">+L51</f>
        <v>38</v>
      </c>
      <c r="AB51" s="112">
        <f t="shared" ref="AB51" si="108">+M51</f>
        <v>2981</v>
      </c>
    </row>
    <row r="52" spans="2:28" x14ac:dyDescent="0.55000000000000004">
      <c r="B52" s="89">
        <v>43894</v>
      </c>
      <c r="C52" s="56">
        <v>143</v>
      </c>
      <c r="D52" s="96"/>
      <c r="E52" s="130"/>
      <c r="F52" s="65">
        <v>522</v>
      </c>
      <c r="G52" s="56">
        <v>139</v>
      </c>
      <c r="H52" s="64">
        <f t="shared" ref="H52" si="109">+H51+G52</f>
        <v>80409</v>
      </c>
      <c r="I52" s="66">
        <f t="shared" ref="I52" si="110">+H52-M52-O52</f>
        <v>25352</v>
      </c>
      <c r="J52" s="56">
        <v>-464</v>
      </c>
      <c r="K52" s="64">
        <f t="shared" si="10"/>
        <v>5952</v>
      </c>
      <c r="L52" s="56">
        <v>31</v>
      </c>
      <c r="M52" s="64">
        <f t="shared" si="13"/>
        <v>3012</v>
      </c>
      <c r="N52" s="56">
        <v>2189</v>
      </c>
      <c r="O52" s="64">
        <f t="shared" si="48"/>
        <v>52045</v>
      </c>
      <c r="P52" s="131">
        <f t="shared" si="7"/>
        <v>2628</v>
      </c>
      <c r="Q52" s="65">
        <v>669025</v>
      </c>
      <c r="R52" s="56">
        <v>6584</v>
      </c>
      <c r="S52" s="138"/>
      <c r="T52" s="65">
        <v>32870</v>
      </c>
      <c r="U52" s="90"/>
      <c r="W52" s="141">
        <f t="shared" ref="W52" si="111">+B52</f>
        <v>43894</v>
      </c>
      <c r="X52" s="142">
        <f t="shared" ref="X52" si="112">+G52</f>
        <v>139</v>
      </c>
      <c r="Y52" s="112">
        <f t="shared" ref="Y52" si="113">+H52</f>
        <v>80409</v>
      </c>
      <c r="Z52" s="143">
        <f t="shared" ref="Z52" si="114">+B52</f>
        <v>43894</v>
      </c>
      <c r="AA52" s="112">
        <f t="shared" ref="AA52" si="115">+L52</f>
        <v>31</v>
      </c>
      <c r="AB52" s="112">
        <f t="shared" ref="AB52" si="116">+M52</f>
        <v>3012</v>
      </c>
    </row>
    <row r="53" spans="2:28" x14ac:dyDescent="0.55000000000000004">
      <c r="B53" s="89">
        <v>43895</v>
      </c>
      <c r="C53" s="56">
        <v>102</v>
      </c>
      <c r="D53" s="96"/>
      <c r="E53" s="130"/>
      <c r="F53" s="65">
        <v>482</v>
      </c>
      <c r="G53" s="56">
        <v>143</v>
      </c>
      <c r="H53" s="64">
        <f t="shared" ref="H53" si="117">+H52+G53</f>
        <v>80552</v>
      </c>
      <c r="I53" s="66">
        <f t="shared" ref="I53" si="118">+H53-M53-O53</f>
        <v>23784</v>
      </c>
      <c r="J53" s="56">
        <v>-215</v>
      </c>
      <c r="K53" s="64">
        <f t="shared" si="10"/>
        <v>5737</v>
      </c>
      <c r="L53" s="56">
        <v>30</v>
      </c>
      <c r="M53" s="64">
        <f t="shared" si="13"/>
        <v>3042</v>
      </c>
      <c r="N53" s="56">
        <v>1681</v>
      </c>
      <c r="O53" s="64">
        <f t="shared" si="48"/>
        <v>53726</v>
      </c>
      <c r="P53" s="131">
        <f t="shared" si="7"/>
        <v>1829</v>
      </c>
      <c r="Q53" s="65">
        <v>670854</v>
      </c>
      <c r="R53" s="56">
        <v>5457</v>
      </c>
      <c r="S53" s="138"/>
      <c r="T53" s="65">
        <v>29896</v>
      </c>
      <c r="U53" s="90"/>
      <c r="W53" s="141">
        <f t="shared" ref="W53" si="119">+B53</f>
        <v>43895</v>
      </c>
      <c r="X53" s="142">
        <f t="shared" ref="X53" si="120">+G53</f>
        <v>143</v>
      </c>
      <c r="Y53" s="112">
        <f t="shared" ref="Y53" si="121">+H53</f>
        <v>80552</v>
      </c>
      <c r="Z53" s="143">
        <f t="shared" ref="Z53" si="122">+B53</f>
        <v>43895</v>
      </c>
      <c r="AA53" s="112">
        <f t="shared" ref="AA53" si="123">+L53</f>
        <v>30</v>
      </c>
      <c r="AB53" s="112">
        <f t="shared" ref="AB53" si="124">+M53</f>
        <v>3042</v>
      </c>
    </row>
    <row r="54" spans="2:28" x14ac:dyDescent="0.55000000000000004">
      <c r="B54" s="89">
        <v>43896</v>
      </c>
      <c r="C54" s="56">
        <v>99</v>
      </c>
      <c r="D54" s="96"/>
      <c r="E54" s="130"/>
      <c r="F54" s="65">
        <v>502</v>
      </c>
      <c r="G54" s="56">
        <v>99</v>
      </c>
      <c r="H54" s="64">
        <f t="shared" ref="H54" si="125">+H53+G54</f>
        <v>80651</v>
      </c>
      <c r="I54" s="66">
        <f t="shared" ref="I54" si="126">+H54-M54-O54</f>
        <v>22177</v>
      </c>
      <c r="J54" s="56">
        <v>-248</v>
      </c>
      <c r="K54" s="64">
        <f t="shared" si="10"/>
        <v>5489</v>
      </c>
      <c r="L54" s="56">
        <v>28</v>
      </c>
      <c r="M54" s="64">
        <f t="shared" si="13"/>
        <v>3070</v>
      </c>
      <c r="N54" s="56">
        <v>1678</v>
      </c>
      <c r="O54" s="64">
        <f t="shared" si="48"/>
        <v>55404</v>
      </c>
      <c r="P54" s="131">
        <f t="shared" si="7"/>
        <v>1604</v>
      </c>
      <c r="Q54" s="65">
        <v>672458</v>
      </c>
      <c r="R54" s="56">
        <v>4773</v>
      </c>
      <c r="S54" s="138"/>
      <c r="T54" s="65">
        <v>26730</v>
      </c>
      <c r="U54" s="90"/>
      <c r="W54" s="141">
        <f t="shared" ref="W54" si="127">+B54</f>
        <v>43896</v>
      </c>
      <c r="X54" s="142">
        <f t="shared" ref="X54" si="128">+G54</f>
        <v>99</v>
      </c>
      <c r="Y54" s="112">
        <f t="shared" ref="Y54" si="129">+H54</f>
        <v>80651</v>
      </c>
      <c r="Z54" s="143">
        <f t="shared" ref="Z54" si="130">+B54</f>
        <v>43896</v>
      </c>
      <c r="AA54" s="112">
        <f t="shared" ref="AA54" si="131">+L54</f>
        <v>28</v>
      </c>
      <c r="AB54" s="112">
        <f t="shared" ref="AB54" si="132">+M54</f>
        <v>3070</v>
      </c>
    </row>
    <row r="55" spans="2:28" x14ac:dyDescent="0.55000000000000004">
      <c r="B55" s="89">
        <v>43897</v>
      </c>
      <c r="C55" s="56">
        <v>84</v>
      </c>
      <c r="D55" s="96"/>
      <c r="E55" s="130"/>
      <c r="F55" s="65">
        <v>458</v>
      </c>
      <c r="G55" s="56">
        <v>44</v>
      </c>
      <c r="H55" s="64">
        <f t="shared" ref="H55" si="133">+H54+G55</f>
        <v>80695</v>
      </c>
      <c r="I55" s="66">
        <f t="shared" ref="I55" si="134">+H55-M55-O55</f>
        <v>20533</v>
      </c>
      <c r="J55" s="56">
        <v>-225</v>
      </c>
      <c r="K55" s="64">
        <f t="shared" si="10"/>
        <v>5264</v>
      </c>
      <c r="L55" s="56">
        <v>27</v>
      </c>
      <c r="M55" s="64">
        <f t="shared" si="13"/>
        <v>3097</v>
      </c>
      <c r="N55" s="56">
        <v>1661</v>
      </c>
      <c r="O55" s="64">
        <f t="shared" ref="O55:O57" si="135">+N55+O54</f>
        <v>57065</v>
      </c>
      <c r="P55" s="131">
        <f t="shared" ref="P55:P57" si="136">+Q55-Q54</f>
        <v>1580</v>
      </c>
      <c r="Q55" s="65">
        <v>674038</v>
      </c>
      <c r="R55" s="56">
        <v>4021</v>
      </c>
      <c r="S55" s="138"/>
      <c r="T55" s="65">
        <v>23074</v>
      </c>
      <c r="U55" s="90"/>
      <c r="W55" s="141">
        <f t="shared" ref="W55" si="137">+B55</f>
        <v>43897</v>
      </c>
      <c r="X55" s="142">
        <f t="shared" ref="X55" si="138">+G55</f>
        <v>44</v>
      </c>
      <c r="Y55" s="112">
        <f t="shared" ref="Y55" si="139">+H55</f>
        <v>80695</v>
      </c>
      <c r="Z55" s="143">
        <f t="shared" ref="Z55" si="140">+B55</f>
        <v>43897</v>
      </c>
      <c r="AA55" s="112">
        <f t="shared" ref="AA55" si="141">+L55</f>
        <v>27</v>
      </c>
      <c r="AB55" s="112">
        <f t="shared" ref="AB55" si="142">+M55</f>
        <v>3097</v>
      </c>
    </row>
    <row r="56" spans="2:28" x14ac:dyDescent="0.55000000000000004">
      <c r="B56" s="89">
        <v>43898</v>
      </c>
      <c r="C56" s="56">
        <v>60</v>
      </c>
      <c r="D56" s="96"/>
      <c r="E56" s="130"/>
      <c r="F56" s="65">
        <v>421</v>
      </c>
      <c r="G56" s="56">
        <v>40</v>
      </c>
      <c r="H56" s="64">
        <f t="shared" ref="H56" si="143">+H55+G56</f>
        <v>80735</v>
      </c>
      <c r="I56" s="66">
        <f t="shared" ref="I56" si="144">+H56-M56-O56</f>
        <v>19016</v>
      </c>
      <c r="J56" s="56">
        <v>-153</v>
      </c>
      <c r="K56" s="64">
        <f t="shared" si="10"/>
        <v>5111</v>
      </c>
      <c r="L56" s="56">
        <v>22</v>
      </c>
      <c r="M56" s="64">
        <f t="shared" si="13"/>
        <v>3119</v>
      </c>
      <c r="N56" s="56">
        <v>1535</v>
      </c>
      <c r="O56" s="64">
        <f t="shared" si="135"/>
        <v>58600</v>
      </c>
      <c r="P56" s="131">
        <f t="shared" si="136"/>
        <v>722</v>
      </c>
      <c r="Q56" s="65">
        <v>674760</v>
      </c>
      <c r="R56" s="56">
        <v>3802</v>
      </c>
      <c r="S56" s="138"/>
      <c r="T56" s="65">
        <v>20146</v>
      </c>
      <c r="U56" s="90"/>
      <c r="W56" s="141">
        <f t="shared" ref="W56" si="145">+B56</f>
        <v>43898</v>
      </c>
      <c r="X56" s="142">
        <f t="shared" ref="X56" si="146">+G56</f>
        <v>40</v>
      </c>
      <c r="Y56" s="112">
        <f t="shared" ref="Y56" si="147">+H56</f>
        <v>80735</v>
      </c>
      <c r="Z56" s="143">
        <f t="shared" ref="Z56" si="148">+B56</f>
        <v>43898</v>
      </c>
      <c r="AA56" s="112">
        <f t="shared" ref="AA56" si="149">+L56</f>
        <v>22</v>
      </c>
      <c r="AB56" s="112">
        <f t="shared" ref="AB56" si="150">+M56</f>
        <v>3119</v>
      </c>
    </row>
    <row r="57" spans="2:28" x14ac:dyDescent="0.55000000000000004">
      <c r="B57" s="89">
        <v>43899</v>
      </c>
      <c r="C57" s="56">
        <v>36</v>
      </c>
      <c r="D57" s="96"/>
      <c r="E57" s="130"/>
      <c r="F57" s="65">
        <v>349</v>
      </c>
      <c r="G57" s="56">
        <v>19</v>
      </c>
      <c r="H57" s="64">
        <f t="shared" ref="H57:H58" si="151">+H56+G57</f>
        <v>80754</v>
      </c>
      <c r="I57" s="66">
        <f t="shared" ref="I57:I58" si="152">+H57-M57-O57</f>
        <v>17721</v>
      </c>
      <c r="J57" s="56">
        <v>-317</v>
      </c>
      <c r="K57" s="64">
        <f t="shared" si="10"/>
        <v>4794</v>
      </c>
      <c r="L57" s="56">
        <v>17</v>
      </c>
      <c r="M57" s="64">
        <f t="shared" si="13"/>
        <v>3136</v>
      </c>
      <c r="N57" s="56">
        <v>1297</v>
      </c>
      <c r="O57" s="64">
        <f t="shared" si="135"/>
        <v>59897</v>
      </c>
      <c r="P57" s="131">
        <f t="shared" si="136"/>
        <v>578</v>
      </c>
      <c r="Q57" s="65">
        <v>675338</v>
      </c>
      <c r="R57" s="56">
        <v>4148</v>
      </c>
      <c r="S57" s="138"/>
      <c r="T57" s="65">
        <v>16982</v>
      </c>
      <c r="U57" s="90"/>
      <c r="W57" s="141">
        <f t="shared" ref="W57" si="153">+B57</f>
        <v>43899</v>
      </c>
      <c r="X57" s="142">
        <f t="shared" ref="X57" si="154">+G57</f>
        <v>19</v>
      </c>
      <c r="Y57" s="112">
        <f t="shared" ref="Y57" si="155">+H57</f>
        <v>80754</v>
      </c>
      <c r="Z57" s="143">
        <f t="shared" ref="Z57" si="156">+B57</f>
        <v>43899</v>
      </c>
      <c r="AA57" s="112">
        <f t="shared" ref="AA57" si="157">+L57</f>
        <v>17</v>
      </c>
      <c r="AB57" s="112">
        <f t="shared" ref="AB57" si="158">+M57</f>
        <v>3136</v>
      </c>
    </row>
    <row r="58" spans="2:28" x14ac:dyDescent="0.55000000000000004">
      <c r="B58" s="89">
        <v>43900</v>
      </c>
      <c r="C58" s="56">
        <v>31</v>
      </c>
      <c r="D58" s="96"/>
      <c r="E58" s="130"/>
      <c r="F58" s="65">
        <v>285</v>
      </c>
      <c r="G58" s="56">
        <v>24</v>
      </c>
      <c r="H58" s="64">
        <f t="shared" si="151"/>
        <v>80778</v>
      </c>
      <c r="I58" s="66">
        <f t="shared" si="152"/>
        <v>16145</v>
      </c>
      <c r="J58" s="56">
        <v>-302</v>
      </c>
      <c r="K58" s="64">
        <f t="shared" si="10"/>
        <v>4492</v>
      </c>
      <c r="L58" s="56">
        <v>22</v>
      </c>
      <c r="M58" s="64">
        <f t="shared" si="13"/>
        <v>3158</v>
      </c>
      <c r="N58" s="56">
        <v>1578</v>
      </c>
      <c r="O58" s="64">
        <f t="shared" ref="O58:O59" si="159">+N58+O57</f>
        <v>61475</v>
      </c>
      <c r="P58" s="131">
        <f t="shared" ref="P58:P66" si="160">+Q58-Q57</f>
        <v>548</v>
      </c>
      <c r="Q58" s="65">
        <v>675886</v>
      </c>
      <c r="R58" s="56">
        <v>3235</v>
      </c>
      <c r="S58" s="138"/>
      <c r="T58" s="65">
        <v>14607</v>
      </c>
      <c r="U58" s="90"/>
      <c r="W58" s="141">
        <f t="shared" ref="W58" si="161">+B58</f>
        <v>43900</v>
      </c>
      <c r="X58" s="142">
        <f t="shared" ref="X58" si="162">+G58</f>
        <v>24</v>
      </c>
      <c r="Y58" s="112">
        <f t="shared" ref="Y58" si="163">+H58</f>
        <v>80778</v>
      </c>
      <c r="Z58" s="143">
        <f t="shared" ref="Z58" si="164">+B58</f>
        <v>43900</v>
      </c>
      <c r="AA58" s="112">
        <f t="shared" ref="AA58" si="165">+L58</f>
        <v>22</v>
      </c>
      <c r="AB58" s="112">
        <f t="shared" ref="AB58" si="166">+M58</f>
        <v>3158</v>
      </c>
    </row>
    <row r="59" spans="2:28" x14ac:dyDescent="0.55000000000000004">
      <c r="B59" s="89">
        <v>43901</v>
      </c>
      <c r="C59" s="56">
        <v>33</v>
      </c>
      <c r="D59" s="96"/>
      <c r="E59" s="130"/>
      <c r="F59" s="65">
        <v>253</v>
      </c>
      <c r="G59" s="56">
        <v>15</v>
      </c>
      <c r="H59" s="64">
        <f t="shared" ref="H59" si="167">+H58+G59</f>
        <v>80793</v>
      </c>
      <c r="I59" s="66">
        <f t="shared" ref="I59" si="168">+H59-M59-O59</f>
        <v>14831</v>
      </c>
      <c r="J59" s="56">
        <v>-235</v>
      </c>
      <c r="K59" s="64">
        <f t="shared" si="10"/>
        <v>4257</v>
      </c>
      <c r="L59" s="56">
        <v>11</v>
      </c>
      <c r="M59" s="64">
        <f t="shared" si="13"/>
        <v>3169</v>
      </c>
      <c r="N59" s="56">
        <v>1318</v>
      </c>
      <c r="O59" s="64">
        <f t="shared" si="159"/>
        <v>62793</v>
      </c>
      <c r="P59" s="131">
        <f t="shared" si="160"/>
        <v>1357</v>
      </c>
      <c r="Q59" s="65">
        <v>677243</v>
      </c>
      <c r="R59" s="56">
        <v>2206</v>
      </c>
      <c r="S59" s="138"/>
      <c r="T59" s="65">
        <v>13701</v>
      </c>
      <c r="U59" s="90"/>
      <c r="W59" s="141">
        <f t="shared" ref="W59" si="169">+B59</f>
        <v>43901</v>
      </c>
      <c r="X59" s="142">
        <f t="shared" ref="X59" si="170">+G59</f>
        <v>15</v>
      </c>
      <c r="Y59" s="112">
        <f t="shared" ref="Y59" si="171">+H59</f>
        <v>80793</v>
      </c>
      <c r="Z59" s="143">
        <f t="shared" ref="Z59" si="172">+B59</f>
        <v>43901</v>
      </c>
      <c r="AA59" s="112">
        <f t="shared" ref="AA59" si="173">+L59</f>
        <v>11</v>
      </c>
      <c r="AB59" s="112">
        <f t="shared" ref="AB59" si="174">+M59</f>
        <v>3169</v>
      </c>
    </row>
    <row r="60" spans="2:28" x14ac:dyDescent="0.55000000000000004">
      <c r="B60" s="89">
        <v>43902</v>
      </c>
      <c r="C60" s="56">
        <v>33</v>
      </c>
      <c r="D60" s="96"/>
      <c r="E60" s="130"/>
      <c r="F60" s="65">
        <v>147</v>
      </c>
      <c r="G60" s="56">
        <v>8</v>
      </c>
      <c r="H60" s="64">
        <f>+H59+G60+12</f>
        <v>80813</v>
      </c>
      <c r="I60" s="66">
        <f>+H60-M60-O60</f>
        <v>13526</v>
      </c>
      <c r="J60" s="56">
        <v>-237</v>
      </c>
      <c r="K60" s="64">
        <f t="shared" si="10"/>
        <v>4020</v>
      </c>
      <c r="L60" s="56">
        <v>7</v>
      </c>
      <c r="M60" s="64">
        <f t="shared" si="13"/>
        <v>3176</v>
      </c>
      <c r="N60" s="56">
        <v>1318</v>
      </c>
      <c r="O60" s="64">
        <f t="shared" ref="O60:O66" si="175">+N60+O59</f>
        <v>64111</v>
      </c>
      <c r="P60" s="131">
        <f t="shared" si="160"/>
        <v>845</v>
      </c>
      <c r="Q60" s="65">
        <v>678088</v>
      </c>
      <c r="R60" s="56">
        <v>2483</v>
      </c>
      <c r="S60" s="138"/>
      <c r="T60" s="65">
        <v>12161</v>
      </c>
      <c r="U60" s="90"/>
      <c r="W60" s="141">
        <f t="shared" ref="W60" si="176">+B60</f>
        <v>43902</v>
      </c>
      <c r="X60" s="142">
        <f t="shared" ref="X60" si="177">+G60</f>
        <v>8</v>
      </c>
      <c r="Y60" s="112">
        <f t="shared" ref="Y60" si="178">+H60</f>
        <v>80813</v>
      </c>
      <c r="Z60" s="143">
        <f t="shared" ref="Z60" si="179">+B60</f>
        <v>43902</v>
      </c>
      <c r="AA60" s="112">
        <f t="shared" ref="AA60" si="180">+L60</f>
        <v>7</v>
      </c>
      <c r="AB60" s="112">
        <f t="shared" ref="AB60" si="181">+M60</f>
        <v>3176</v>
      </c>
    </row>
    <row r="61" spans="2:28" x14ac:dyDescent="0.55000000000000004">
      <c r="B61" s="89">
        <v>43903</v>
      </c>
      <c r="C61" s="56">
        <v>17</v>
      </c>
      <c r="D61" s="96"/>
      <c r="E61" s="130"/>
      <c r="F61" s="65">
        <v>115</v>
      </c>
      <c r="G61" s="56">
        <v>11</v>
      </c>
      <c r="H61" s="64">
        <f t="shared" ref="H61" si="182">+H60+G61</f>
        <v>80824</v>
      </c>
      <c r="I61" s="66">
        <f t="shared" ref="I61" si="183">+H61-M61-O61</f>
        <v>12094</v>
      </c>
      <c r="J61" s="56">
        <v>-410</v>
      </c>
      <c r="K61" s="64">
        <f t="shared" si="10"/>
        <v>3610</v>
      </c>
      <c r="L61" s="56">
        <v>13</v>
      </c>
      <c r="M61" s="64">
        <f t="shared" si="13"/>
        <v>3189</v>
      </c>
      <c r="N61" s="56">
        <v>1430</v>
      </c>
      <c r="O61" s="64">
        <f t="shared" si="175"/>
        <v>65541</v>
      </c>
      <c r="P61" s="131">
        <f t="shared" si="160"/>
        <v>847</v>
      </c>
      <c r="Q61" s="65">
        <v>678935</v>
      </c>
      <c r="R61" s="56">
        <v>2174</v>
      </c>
      <c r="S61" s="138"/>
      <c r="T61" s="65">
        <v>10879</v>
      </c>
      <c r="U61" s="90"/>
      <c r="W61" s="141">
        <f t="shared" ref="W61" si="184">+B61</f>
        <v>43903</v>
      </c>
      <c r="X61" s="142">
        <f t="shared" ref="X61" si="185">+G61</f>
        <v>11</v>
      </c>
      <c r="Y61" s="112">
        <f t="shared" ref="Y61" si="186">+H61</f>
        <v>80824</v>
      </c>
      <c r="Z61" s="143">
        <f t="shared" ref="Z61" si="187">+B61</f>
        <v>43903</v>
      </c>
      <c r="AA61" s="112">
        <f t="shared" ref="AA61" si="188">+L61</f>
        <v>13</v>
      </c>
      <c r="AB61" s="112">
        <f t="shared" ref="AB61" si="189">+M61</f>
        <v>3189</v>
      </c>
    </row>
    <row r="62" spans="2:28" x14ac:dyDescent="0.55000000000000004">
      <c r="B62" s="89">
        <v>43904</v>
      </c>
      <c r="C62" s="56">
        <v>39</v>
      </c>
      <c r="D62" s="96"/>
      <c r="E62" s="130"/>
      <c r="F62" s="65">
        <v>113</v>
      </c>
      <c r="G62" s="56">
        <v>20</v>
      </c>
      <c r="H62" s="64">
        <f t="shared" ref="H62" si="190">+H61+G62</f>
        <v>80844</v>
      </c>
      <c r="I62" s="66">
        <f t="shared" ref="I62" si="191">+H62-M62-O62</f>
        <v>10734</v>
      </c>
      <c r="J62" s="56">
        <v>-384</v>
      </c>
      <c r="K62" s="64">
        <f t="shared" si="10"/>
        <v>3226</v>
      </c>
      <c r="L62" s="56">
        <v>10</v>
      </c>
      <c r="M62" s="64">
        <f t="shared" si="13"/>
        <v>3199</v>
      </c>
      <c r="N62" s="56">
        <v>1370</v>
      </c>
      <c r="O62" s="64">
        <f t="shared" si="175"/>
        <v>66911</v>
      </c>
      <c r="P62" s="131">
        <f t="shared" si="160"/>
        <v>824</v>
      </c>
      <c r="Q62" s="65">
        <v>679759</v>
      </c>
      <c r="R62" s="56">
        <v>1409</v>
      </c>
      <c r="S62" s="138"/>
      <c r="T62" s="65">
        <v>10189</v>
      </c>
      <c r="U62" s="90"/>
      <c r="W62" s="141">
        <f t="shared" ref="W62" si="192">+B62</f>
        <v>43904</v>
      </c>
      <c r="X62" s="142">
        <f t="shared" ref="X62" si="193">+G62</f>
        <v>20</v>
      </c>
      <c r="Y62" s="112">
        <f t="shared" ref="Y62" si="194">+H62</f>
        <v>80844</v>
      </c>
      <c r="Z62" s="143">
        <f t="shared" ref="Z62" si="195">+B62</f>
        <v>43904</v>
      </c>
      <c r="AA62" s="112">
        <f t="shared" ref="AA62" si="196">+L62</f>
        <v>10</v>
      </c>
      <c r="AB62" s="112">
        <f t="shared" ref="AB62" si="197">+M62</f>
        <v>3199</v>
      </c>
    </row>
    <row r="63" spans="2:28" x14ac:dyDescent="0.55000000000000004">
      <c r="B63" s="89">
        <v>43905</v>
      </c>
      <c r="C63" s="56">
        <v>41</v>
      </c>
      <c r="D63" s="96"/>
      <c r="E63" s="130"/>
      <c r="F63" s="65">
        <v>134</v>
      </c>
      <c r="G63" s="56">
        <v>16</v>
      </c>
      <c r="H63" s="64">
        <f t="shared" ref="H63" si="198">+H62+G63</f>
        <v>80860</v>
      </c>
      <c r="I63" s="66">
        <f t="shared" ref="I63" si="199">+H63-M63-O63</f>
        <v>9898</v>
      </c>
      <c r="J63" s="56">
        <v>-194</v>
      </c>
      <c r="K63" s="64">
        <f t="shared" si="10"/>
        <v>3032</v>
      </c>
      <c r="L63" s="56">
        <v>14</v>
      </c>
      <c r="M63" s="64">
        <f t="shared" si="13"/>
        <v>3213</v>
      </c>
      <c r="N63" s="56">
        <v>838</v>
      </c>
      <c r="O63" s="64">
        <f t="shared" si="175"/>
        <v>67749</v>
      </c>
      <c r="P63" s="131">
        <f t="shared" si="160"/>
        <v>703</v>
      </c>
      <c r="Q63" s="65">
        <v>680462</v>
      </c>
      <c r="R63" s="56">
        <v>1316</v>
      </c>
      <c r="S63" s="138"/>
      <c r="T63" s="65">
        <v>9582</v>
      </c>
      <c r="U63" s="90"/>
      <c r="W63" s="141">
        <f t="shared" ref="W63:W64" si="200">+B63</f>
        <v>43905</v>
      </c>
      <c r="X63" s="142">
        <f t="shared" ref="X63" si="201">+G63</f>
        <v>16</v>
      </c>
      <c r="Y63" s="112">
        <f t="shared" ref="Y63" si="202">+H63</f>
        <v>80860</v>
      </c>
      <c r="Z63" s="143">
        <f t="shared" ref="Z63" si="203">+B63</f>
        <v>43905</v>
      </c>
      <c r="AA63" s="112">
        <f t="shared" ref="AA63" si="204">+L63</f>
        <v>14</v>
      </c>
      <c r="AB63" s="112">
        <f t="shared" ref="AB63" si="205">+M63</f>
        <v>3213</v>
      </c>
    </row>
    <row r="64" spans="2:28" x14ac:dyDescent="0.55000000000000004">
      <c r="B64" s="89">
        <v>43906</v>
      </c>
      <c r="C64" s="56">
        <v>45</v>
      </c>
      <c r="D64" s="96"/>
      <c r="E64" s="130"/>
      <c r="F64" s="65">
        <v>128</v>
      </c>
      <c r="G64" s="56">
        <v>21</v>
      </c>
      <c r="H64" s="64">
        <f t="shared" ref="H64" si="206">+H63+G64</f>
        <v>80881</v>
      </c>
      <c r="I64" s="66">
        <f t="shared" ref="I64" si="207">+H64-M64-O64</f>
        <v>8976</v>
      </c>
      <c r="J64" s="56">
        <v>-202</v>
      </c>
      <c r="K64" s="64">
        <f t="shared" si="10"/>
        <v>2830</v>
      </c>
      <c r="L64" s="56">
        <v>13</v>
      </c>
      <c r="M64" s="64">
        <f t="shared" si="13"/>
        <v>3226</v>
      </c>
      <c r="N64" s="56">
        <v>930</v>
      </c>
      <c r="O64" s="64">
        <f t="shared" si="175"/>
        <v>68679</v>
      </c>
      <c r="P64" s="131">
        <f t="shared" si="160"/>
        <v>942</v>
      </c>
      <c r="Q64" s="65">
        <v>681404</v>
      </c>
      <c r="R64" s="56">
        <v>1105</v>
      </c>
      <c r="S64" s="138"/>
      <c r="T64" s="65">
        <v>9351</v>
      </c>
      <c r="U64" s="90"/>
      <c r="W64" s="141">
        <f t="shared" si="200"/>
        <v>43906</v>
      </c>
      <c r="X64" s="142">
        <f t="shared" ref="X64" si="208">+G64</f>
        <v>21</v>
      </c>
      <c r="Y64" s="112">
        <f t="shared" ref="Y64" si="209">+H64</f>
        <v>80881</v>
      </c>
      <c r="Z64" s="143">
        <f t="shared" ref="Z64" si="210">+B64</f>
        <v>43906</v>
      </c>
      <c r="AA64" s="112">
        <f t="shared" ref="AA64" si="211">+L64</f>
        <v>13</v>
      </c>
      <c r="AB64" s="112">
        <f t="shared" ref="AB64" si="212">+M64</f>
        <v>3226</v>
      </c>
    </row>
    <row r="65" spans="2:28" x14ac:dyDescent="0.55000000000000004">
      <c r="B65" s="89">
        <v>43907</v>
      </c>
      <c r="C65" s="56">
        <v>21</v>
      </c>
      <c r="D65" s="96"/>
      <c r="E65" s="130"/>
      <c r="F65" s="65">
        <v>119</v>
      </c>
      <c r="G65" s="56">
        <v>13</v>
      </c>
      <c r="H65" s="64">
        <f t="shared" ref="H65" si="213">+H64+G65</f>
        <v>80894</v>
      </c>
      <c r="I65" s="66">
        <f t="shared" ref="I65" si="214">+H65-M65-O65</f>
        <v>8056</v>
      </c>
      <c r="J65" s="56">
        <v>-208</v>
      </c>
      <c r="K65" s="64">
        <f t="shared" si="10"/>
        <v>2622</v>
      </c>
      <c r="L65" s="56">
        <v>11</v>
      </c>
      <c r="M65" s="64">
        <f t="shared" si="13"/>
        <v>3237</v>
      </c>
      <c r="N65" s="56">
        <v>922</v>
      </c>
      <c r="O65" s="64">
        <f t="shared" si="175"/>
        <v>69601</v>
      </c>
      <c r="P65" s="131">
        <f t="shared" si="160"/>
        <v>923</v>
      </c>
      <c r="Q65" s="65">
        <v>682327</v>
      </c>
      <c r="R65" s="56">
        <v>1014</v>
      </c>
      <c r="S65" s="138"/>
      <c r="T65" s="65">
        <v>9222</v>
      </c>
      <c r="U65" s="90"/>
      <c r="W65" s="141">
        <f t="shared" ref="W65" si="215">+B65</f>
        <v>43907</v>
      </c>
      <c r="X65" s="142">
        <f t="shared" ref="X65" si="216">+G65</f>
        <v>13</v>
      </c>
      <c r="Y65" s="112">
        <f t="shared" ref="Y65" si="217">+H65</f>
        <v>80894</v>
      </c>
      <c r="Z65" s="143">
        <f t="shared" ref="Z65" si="218">+B65</f>
        <v>43907</v>
      </c>
      <c r="AA65" s="112">
        <f t="shared" ref="AA65" si="219">+L65</f>
        <v>11</v>
      </c>
      <c r="AB65" s="112">
        <f t="shared" ref="AB65" si="220">+M65</f>
        <v>3237</v>
      </c>
    </row>
    <row r="66" spans="2:28" x14ac:dyDescent="0.55000000000000004">
      <c r="B66" s="89">
        <v>43908</v>
      </c>
      <c r="C66" s="56">
        <v>23</v>
      </c>
      <c r="D66" s="96"/>
      <c r="E66" s="130"/>
      <c r="F66" s="65">
        <v>105</v>
      </c>
      <c r="G66" s="56">
        <v>34</v>
      </c>
      <c r="H66" s="64">
        <f t="shared" ref="H66" si="221">+H65+G66</f>
        <v>80928</v>
      </c>
      <c r="I66" s="66">
        <f t="shared" ref="I66" si="222">+H66-M66-O66</f>
        <v>7263</v>
      </c>
      <c r="J66" s="56">
        <v>-308</v>
      </c>
      <c r="K66" s="64">
        <f t="shared" si="10"/>
        <v>2314</v>
      </c>
      <c r="L66" s="56">
        <v>8</v>
      </c>
      <c r="M66" s="64">
        <f t="shared" si="13"/>
        <v>3245</v>
      </c>
      <c r="N66" s="56">
        <v>819</v>
      </c>
      <c r="O66" s="64">
        <f t="shared" si="175"/>
        <v>70420</v>
      </c>
      <c r="P66" s="131">
        <f t="shared" si="160"/>
        <v>954</v>
      </c>
      <c r="Q66" s="65">
        <v>683281</v>
      </c>
      <c r="R66" s="56">
        <v>1032</v>
      </c>
      <c r="S66" s="138"/>
      <c r="T66" s="65">
        <v>9144</v>
      </c>
      <c r="U66" s="148" t="s">
        <v>127</v>
      </c>
      <c r="W66" s="141">
        <f t="shared" ref="W66:W67" si="223">+B66</f>
        <v>43908</v>
      </c>
      <c r="X66" s="142">
        <f t="shared" ref="X66:X67" si="224">+G66</f>
        <v>34</v>
      </c>
      <c r="Y66" s="112">
        <f t="shared" ref="Y66" si="225">+H66</f>
        <v>80928</v>
      </c>
      <c r="Z66" s="143">
        <f t="shared" ref="Z66:Z67" si="226">+B66</f>
        <v>43908</v>
      </c>
      <c r="AA66" s="112">
        <f t="shared" ref="AA66:AA67" si="227">+L66</f>
        <v>8</v>
      </c>
      <c r="AB66" s="112">
        <f t="shared" ref="AB66" si="228">+M66</f>
        <v>3245</v>
      </c>
    </row>
    <row r="67" spans="2:28" x14ac:dyDescent="0.55000000000000004">
      <c r="B67" s="89">
        <v>43909</v>
      </c>
      <c r="C67" s="56">
        <v>31</v>
      </c>
      <c r="D67" s="96"/>
      <c r="E67" s="130"/>
      <c r="F67" s="65">
        <v>105</v>
      </c>
      <c r="G67" s="56">
        <v>39</v>
      </c>
      <c r="H67" s="64">
        <f t="shared" ref="H67" si="229">+H66+G67</f>
        <v>80967</v>
      </c>
      <c r="I67" s="66">
        <f t="shared" ref="I67" si="230">+H67-M67-O67</f>
        <v>6569</v>
      </c>
      <c r="J67" s="56">
        <v>-178</v>
      </c>
      <c r="K67" s="64">
        <f t="shared" si="10"/>
        <v>2136</v>
      </c>
      <c r="L67" s="56">
        <v>3</v>
      </c>
      <c r="M67" s="64">
        <f t="shared" si="13"/>
        <v>3248</v>
      </c>
      <c r="N67" s="56">
        <v>730</v>
      </c>
      <c r="O67" s="64">
        <f t="shared" ref="O67" si="231">+N67+O66</f>
        <v>71150</v>
      </c>
      <c r="P67" s="131">
        <f t="shared" ref="P67" si="232">+Q67-Q66</f>
        <v>1050</v>
      </c>
      <c r="Q67" s="65">
        <v>684331</v>
      </c>
      <c r="R67" s="56">
        <v>1197</v>
      </c>
      <c r="S67" s="138"/>
      <c r="T67" s="65">
        <v>8989</v>
      </c>
      <c r="U67" s="148"/>
      <c r="W67" s="141">
        <f t="shared" ref="W67" si="233">+B67</f>
        <v>43909</v>
      </c>
      <c r="X67" s="142">
        <f t="shared" ref="X67" si="234">+G67</f>
        <v>39</v>
      </c>
      <c r="Y67" s="112">
        <f t="shared" ref="Y67" si="235">+H67</f>
        <v>80967</v>
      </c>
      <c r="Z67" s="143">
        <f t="shared" ref="Z67" si="236">+B67</f>
        <v>43909</v>
      </c>
      <c r="AA67" s="112">
        <f t="shared" ref="AA67" si="237">+L67</f>
        <v>3</v>
      </c>
      <c r="AB67" s="112">
        <f t="shared" ref="AB67" si="238">+M67</f>
        <v>3248</v>
      </c>
    </row>
    <row r="68" spans="2:28" x14ac:dyDescent="0.55000000000000004">
      <c r="B68" s="89"/>
      <c r="C68" s="56"/>
      <c r="D68" s="96"/>
      <c r="E68" s="130"/>
      <c r="F68" s="65"/>
      <c r="G68" s="56"/>
      <c r="H68" s="64"/>
      <c r="I68" s="64"/>
      <c r="J68" s="56"/>
      <c r="K68" s="64"/>
      <c r="L68" s="56"/>
      <c r="M68" s="64"/>
      <c r="N68" s="56"/>
      <c r="O68" s="64"/>
      <c r="P68" s="131"/>
      <c r="Q68" s="65"/>
      <c r="R68" s="56"/>
      <c r="S68" s="138"/>
      <c r="T68" s="65"/>
      <c r="U68" s="148"/>
      <c r="W68" s="141"/>
      <c r="X68" s="142"/>
      <c r="Y68" s="112"/>
      <c r="Z68" s="143"/>
      <c r="AA68" s="112"/>
      <c r="AB68" s="112"/>
    </row>
    <row r="69" spans="2:28" x14ac:dyDescent="0.55000000000000004">
      <c r="B69" s="89"/>
      <c r="C69" s="56"/>
      <c r="D69" s="96"/>
      <c r="E69" s="69"/>
      <c r="F69" s="65"/>
      <c r="G69" s="56"/>
      <c r="H69" s="63"/>
      <c r="I69" s="63"/>
      <c r="J69" s="56"/>
      <c r="K69" s="63"/>
      <c r="L69" s="56"/>
      <c r="M69" s="63"/>
      <c r="N69" s="56"/>
      <c r="O69" s="65"/>
      <c r="P69" s="107"/>
      <c r="Q69" s="65"/>
      <c r="R69" s="56"/>
      <c r="S69" s="65"/>
      <c r="T69" s="65"/>
      <c r="U69" s="90"/>
      <c r="W69" s="141"/>
      <c r="X69" s="142"/>
      <c r="Y69" s="112"/>
      <c r="Z69" s="143"/>
      <c r="AA69" s="112"/>
      <c r="AB69" s="112"/>
    </row>
    <row r="70" spans="2:28" x14ac:dyDescent="0.55000000000000004">
      <c r="B70" s="89"/>
      <c r="C70" s="67"/>
      <c r="D70" s="57"/>
      <c r="E70" s="69"/>
      <c r="F70" s="68"/>
      <c r="G70" s="67"/>
      <c r="H70" s="69"/>
      <c r="I70" s="63"/>
      <c r="J70" s="67"/>
      <c r="K70" s="69"/>
      <c r="L70" s="67"/>
      <c r="M70" s="69"/>
      <c r="N70" s="56"/>
      <c r="O70" s="68"/>
      <c r="P70" s="144"/>
      <c r="Q70" s="68"/>
      <c r="R70" s="56"/>
      <c r="S70" s="68"/>
      <c r="T70" s="68"/>
      <c r="U70" s="90"/>
    </row>
    <row r="71" spans="2:28" ht="9.5" customHeight="1" thickBot="1" x14ac:dyDescent="0.6">
      <c r="B71" s="74"/>
      <c r="C71" s="91"/>
      <c r="D71" s="92"/>
      <c r="E71" s="94"/>
      <c r="F71" s="110"/>
      <c r="G71" s="91"/>
      <c r="H71" s="94"/>
      <c r="I71" s="94"/>
      <c r="J71" s="91"/>
      <c r="K71" s="94"/>
      <c r="L71" s="91"/>
      <c r="M71" s="94"/>
      <c r="N71" s="95"/>
      <c r="O71" s="93"/>
      <c r="P71" s="109"/>
      <c r="Q71" s="110"/>
      <c r="R71" s="140"/>
      <c r="S71" s="110"/>
      <c r="T71" s="110"/>
      <c r="U71" s="75"/>
    </row>
    <row r="73" spans="2:28" ht="13" customHeight="1" x14ac:dyDescent="0.55000000000000004">
      <c r="E73" s="132"/>
      <c r="F73" s="133"/>
      <c r="G73" s="132" t="s">
        <v>80</v>
      </c>
      <c r="H73" s="133"/>
      <c r="I73" s="133"/>
      <c r="J73" s="133"/>
      <c r="U73" s="80"/>
    </row>
    <row r="74" spans="2:28" ht="13" customHeight="1" x14ac:dyDescent="0.55000000000000004">
      <c r="E74" s="132" t="s">
        <v>99</v>
      </c>
      <c r="F74" s="133"/>
      <c r="G74" s="149" t="s">
        <v>79</v>
      </c>
      <c r="H74" s="150"/>
      <c r="I74" s="132" t="s">
        <v>107</v>
      </c>
      <c r="J74" s="133"/>
    </row>
    <row r="75" spans="2:28" ht="13" customHeight="1" x14ac:dyDescent="0.55000000000000004">
      <c r="E75" s="134" t="s">
        <v>109</v>
      </c>
      <c r="F75" s="133"/>
      <c r="G75" s="135"/>
      <c r="H75" s="135"/>
      <c r="I75" s="132" t="s">
        <v>108</v>
      </c>
      <c r="J75" s="133"/>
    </row>
    <row r="76" spans="2:28" ht="13" customHeight="1" x14ac:dyDescent="0.55000000000000004">
      <c r="E76" s="132" t="s">
        <v>97</v>
      </c>
      <c r="F76" s="133"/>
      <c r="G76" s="132" t="s">
        <v>98</v>
      </c>
      <c r="H76" s="133"/>
      <c r="I76" s="133"/>
      <c r="J76" s="133"/>
    </row>
    <row r="77" spans="2:28" ht="13" customHeight="1" x14ac:dyDescent="0.55000000000000004">
      <c r="E77" s="132" t="s">
        <v>99</v>
      </c>
      <c r="F77" s="133"/>
      <c r="G77" s="132" t="s">
        <v>100</v>
      </c>
      <c r="H77" s="133"/>
      <c r="I77" s="133"/>
      <c r="J77" s="133"/>
    </row>
    <row r="78" spans="2:28" ht="13" customHeight="1" x14ac:dyDescent="0.55000000000000004">
      <c r="E78" s="132" t="s">
        <v>99</v>
      </c>
      <c r="F78" s="133"/>
      <c r="G78" s="132" t="s">
        <v>101</v>
      </c>
      <c r="H78" s="133"/>
      <c r="I78" s="133"/>
      <c r="J78" s="133"/>
    </row>
    <row r="79" spans="2:28" ht="13" customHeight="1" x14ac:dyDescent="0.55000000000000004">
      <c r="E79" s="132" t="s">
        <v>102</v>
      </c>
      <c r="F79" s="133"/>
      <c r="G79" s="132" t="s">
        <v>103</v>
      </c>
      <c r="H79" s="133"/>
      <c r="I79" s="133"/>
      <c r="J79" s="133"/>
    </row>
    <row r="80" spans="2:28" ht="13" customHeight="1" x14ac:dyDescent="0.55000000000000004">
      <c r="E80" s="132" t="s">
        <v>104</v>
      </c>
      <c r="F80" s="133"/>
      <c r="G80" s="132" t="s">
        <v>105</v>
      </c>
      <c r="H80" s="133"/>
      <c r="I80" s="133"/>
      <c r="J80" s="133"/>
    </row>
  </sheetData>
  <mergeCells count="12">
    <mergeCell ref="G74:H7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zoomScale="85" zoomScaleNormal="85" workbookViewId="0">
      <selection activeCell="S11" sqref="S11"/>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70" t="s">
        <v>2</v>
      </c>
      <c r="C4" s="17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70" t="s">
        <v>38</v>
      </c>
      <c r="CI4" s="170"/>
      <c r="CJ4" s="170"/>
      <c r="CK4" s="170"/>
      <c r="CL4" s="170"/>
    </row>
    <row r="5" spans="2:90" x14ac:dyDescent="0.55000000000000004">
      <c r="B5" t="s">
        <v>3</v>
      </c>
      <c r="C5" t="s">
        <v>1</v>
      </c>
      <c r="D5" s="170" t="s">
        <v>4</v>
      </c>
      <c r="E5" s="17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2020-03-20T01:46:51Z</dcterms:modified>
</cp:coreProperties>
</file>