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9BF884F-6819-4103-991E-F43357B8FEE0}"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<sst xmlns="http://schemas.openxmlformats.org/spreadsheetml/2006/main" count="343" uniqueCount="175">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</sst>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国家衛健委発表に基づく感染状況!$W$27:$W$126</c:f>
              <c:numCache>
                <c:formatCode>m"月"d"日"</c:formatCode>
                <c:ptCount val="1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numCache>
            </c:numRef>
          </c:cat>
          <c:val>
            <c:numRef>
              <c:f>国家衛健委発表に基づく感染状況!$X$27:$X$126</c:f>
              <c:numCache>
                <c:formatCode>#,##0_);[Red]\(#,##0\)</c:formatCode>
                <c:ptCount val="10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国家衛健委発表に基づく感染状況!$W$27:$W$126</c:f>
              <c:numCache>
                <c:formatCode>m"月"d"日"</c:formatCode>
                <c:ptCount val="1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numCache>
            </c:numRef>
          </c:cat>
          <c:val>
            <c:numRef>
              <c:f>国家衛健委発表に基づく感染状況!$Y$27:$Y$126</c:f>
              <c:numCache>
                <c:formatCode>General</c:formatCode>
                <c:ptCount val="10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国家衛健委発表に基づく感染状況!$Z$27:$Z$126</c:f>
              <c:numCache>
                <c:formatCode>m"月"d"日"</c:formatCode>
                <c:ptCount val="1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numCache>
            </c:numRef>
          </c:cat>
          <c:val>
            <c:numRef>
              <c:f>国家衛健委発表に基づく感染状況!$AA$27:$AA$126</c:f>
              <c:numCache>
                <c:formatCode>General</c:formatCode>
                <c:ptCount val="10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国家衛健委発表に基づく感染状況!$Z$27:$Z$126</c:f>
              <c:numCache>
                <c:formatCode>m"月"d"日"</c:formatCode>
                <c:ptCount val="1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numCache>
            </c:numRef>
          </c:cat>
          <c:val>
            <c:numRef>
              <c:f>国家衛健委発表に基づく感染状況!$AB$27:$AB$126</c:f>
              <c:numCache>
                <c:formatCode>General</c:formatCode>
                <c:ptCount val="10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香港マカオ台湾の患者・海外輸入症例・無症状病原体保有者!$BA$98:$BA$124</c:f>
              <c:numCache>
                <c:formatCode>m"月"d"日"</c:formatCode>
                <c:ptCount val="2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numCache>
            </c:numRef>
          </c:cat>
          <c:val>
            <c:numRef>
              <c:f>香港マカオ台湾の患者・海外輸入症例・無症状病原体保有者!$BB$98:$BB$124</c:f>
              <c:numCache>
                <c:formatCode>General</c:formatCode>
                <c:ptCount val="27"/>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香港マカオ台湾の患者・海外輸入症例・無症状病原体保有者!$BA$98:$BA$124</c:f>
              <c:numCache>
                <c:formatCode>m"月"d"日"</c:formatCode>
                <c:ptCount val="2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numCache>
            </c:numRef>
          </c:cat>
          <c:val>
            <c:numRef>
              <c:f>香港マカオ台湾の患者・海外輸入症例・無症状病原体保有者!$BC$98:$BC$124</c:f>
              <c:numCache>
                <c:formatCode>General</c:formatCode>
                <c:ptCount val="27"/>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香港マカオ台湾の患者・海外輸入症例・無症状病原体保有者!$BD$98:$BD$124</c:f>
              <c:numCache>
                <c:formatCode>m"月"d"日"</c:formatCode>
                <c:ptCount val="2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numCache>
            </c:numRef>
          </c:cat>
          <c:val>
            <c:numRef>
              <c:f>香港マカオ台湾の患者・海外輸入症例・無症状病原体保有者!$BE$98:$BE$124</c:f>
              <c:numCache>
                <c:formatCode>General</c:formatCode>
                <c:ptCount val="27"/>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香港マカオ台湾の患者・海外輸入症例・無症状病原体保有者!$BD$98:$BD$124</c:f>
              <c:numCache>
                <c:formatCode>m"月"d"日"</c:formatCode>
                <c:ptCount val="2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numCache>
            </c:numRef>
          </c:cat>
          <c:val>
            <c:numRef>
              <c:f>香港マカオ台湾の患者・海外輸入症例・無症状病原体保有者!$BF$98:$BF$124</c:f>
              <c:numCache>
                <c:formatCode>General</c:formatCode>
                <c:ptCount val="27"/>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400"/>
        </c:scaling>
        <c:delete val="0"/>
        <c:axPos val="l"/>
        <c:majorGridlines>
          <c:spPr>
            <a:ln w="9525" cap="flat" cmpd="sng" algn="ctr">
              <a:solidFill>
                <a:schemeClr val="accent1"/>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香港マカオ台湾の患者・海外輸入症例・無症状病原体保有者!$AW$70:$AW$124</c:f>
              <c:numCache>
                <c:formatCode>m"月"d"日"</c:formatCode>
                <c:ptCount val="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numCache>
            </c:numRef>
          </c:cat>
          <c:val>
            <c:numRef>
              <c:f>香港マカオ台湾の患者・海外輸入症例・無症状病原体保有者!$AX$70:$AX$124</c:f>
              <c:numCache>
                <c:formatCode>General</c:formatCode>
                <c:ptCount val="5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香港マカオ台湾の患者・海外輸入症例・無症状病原体保有者!$AY$70:$AY$124</c:f>
              <c:numCache>
                <c:formatCode>m"月"d"日"</c:formatCode>
                <c:ptCount val="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numCache>
            </c:numRef>
          </c:cat>
          <c:val>
            <c:numRef>
              <c:f>香港マカオ台湾の患者・海外輸入症例・無症状病原体保有者!$AZ$70:$AZ$124</c:f>
              <c:numCache>
                <c:formatCode>General</c:formatCode>
                <c:ptCount val="5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香港マカオ台湾の患者・海外輸入症例・無症状病原体保有者!$BL$29:$BL$124</c:f>
              <c:numCache>
                <c:formatCode>General</c:formatCode>
                <c:ptCount val="9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香港マカオ台湾の患者・海外輸入症例・無症状病原体保有者!$BM$29:$BM$124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香港マカオ台湾の患者・海外輸入症例・無症状病原体保有者!$BN$29:$BN$124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香港マカオ台湾の患者・海外輸入症例・無症状病原体保有者!$BH$29:$BH$124</c:f>
              <c:numCache>
                <c:formatCode>General</c:formatCode>
                <c:ptCount val="9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香港マカオ台湾の患者・海外輸入症例・無症状病原体保有者!$BI$29:$BI$124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香港マカオ台湾の患者・海外輸入症例・無症状病原体保有者!$BJ$29:$BJ$124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香港マカオ台湾の患者・海外輸入症例・無症状病原体保有者!$BP$29:$BP$124</c:f>
              <c:numCache>
                <c:formatCode>General</c:formatCode>
                <c:ptCount val="9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香港マカオ台湾の患者・海外輸入症例・無症状病原体保有者!$BQ$29:$BQ$124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香港マカオ台湾の患者・海外輸入症例・無症状病原体保有者!$BO$29:$BO$124</c:f>
              <c:numCache>
                <c:formatCode>m"月"d"日"</c:formatCode>
                <c:ptCount val="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numCache>
            </c:numRef>
          </c:cat>
          <c:val>
            <c:numRef>
              <c:f>香港マカオ台湾の患者・海外輸入症例・無症状病原体保有者!$BR$29:$BR$124</c:f>
              <c:numCache>
                <c:formatCode>General</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35"/>
  <sheetViews>
    <sheetView tabSelected="1" workbookViewId="0">
      <pane xSplit="2" ySplit="5" topLeftCell="C120" activePane="bottomRight" state="frozen"/>
      <selection pane="topRight" activeCell="C1" sqref="C1"/>
      <selection pane="bottomLeft" activeCell="A8" sqref="A8"/>
      <selection pane="bottomRight" activeCell="B131" sqref="B13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7" t="s">
        <v>78</v>
      </c>
      <c r="D1" s="237"/>
      <c r="E1" s="237"/>
      <c r="F1" s="237"/>
      <c r="G1" s="237"/>
      <c r="H1" s="237"/>
      <c r="I1" s="237"/>
      <c r="J1" s="237"/>
      <c r="K1" s="237"/>
      <c r="L1" s="237"/>
      <c r="M1" s="237"/>
      <c r="N1" s="237"/>
      <c r="O1" s="237"/>
      <c r="P1" s="87"/>
      <c r="Q1" s="87"/>
      <c r="R1" s="87"/>
      <c r="S1" s="87"/>
      <c r="T1" s="87"/>
      <c r="U1" s="86">
        <v>43947</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4" t="s">
        <v>72</v>
      </c>
      <c r="D4" s="245"/>
      <c r="E4" s="245"/>
      <c r="F4" s="255"/>
      <c r="G4" s="244" t="s">
        <v>68</v>
      </c>
      <c r="H4" s="245"/>
      <c r="I4" s="250" t="s">
        <v>87</v>
      </c>
      <c r="J4" s="246" t="s">
        <v>71</v>
      </c>
      <c r="K4" s="247"/>
      <c r="L4" s="248" t="s">
        <v>70</v>
      </c>
      <c r="M4" s="249"/>
      <c r="N4" s="238" t="s">
        <v>73</v>
      </c>
      <c r="O4" s="239"/>
      <c r="P4" s="252" t="s">
        <v>92</v>
      </c>
      <c r="Q4" s="253"/>
      <c r="R4" s="252" t="s">
        <v>88</v>
      </c>
      <c r="S4" s="253"/>
      <c r="T4" s="254"/>
      <c r="U4" s="240" t="s">
        <v>75</v>
      </c>
    </row>
    <row r="5" spans="2:21" ht="18.5" customHeight="1" thickBot="1" x14ac:dyDescent="0.6">
      <c r="B5" s="63" t="s">
        <v>76</v>
      </c>
      <c r="C5" s="242" t="s">
        <v>69</v>
      </c>
      <c r="D5" s="243"/>
      <c r="E5" s="92" t="s">
        <v>9</v>
      </c>
      <c r="F5" s="71" t="s">
        <v>86</v>
      </c>
      <c r="G5" s="69" t="s">
        <v>69</v>
      </c>
      <c r="H5" s="70" t="s">
        <v>9</v>
      </c>
      <c r="I5" s="251"/>
      <c r="J5" s="69" t="s">
        <v>69</v>
      </c>
      <c r="K5" s="70" t="s">
        <v>74</v>
      </c>
      <c r="L5" s="69" t="s">
        <v>69</v>
      </c>
      <c r="M5" s="70" t="s">
        <v>9</v>
      </c>
      <c r="N5" s="69" t="s">
        <v>69</v>
      </c>
      <c r="O5" s="71" t="s">
        <v>9</v>
      </c>
      <c r="P5" s="88" t="s">
        <v>105</v>
      </c>
      <c r="Q5" s="71" t="s">
        <v>9</v>
      </c>
      <c r="R5" s="120" t="s">
        <v>90</v>
      </c>
      <c r="S5" s="68" t="s">
        <v>91</v>
      </c>
      <c r="T5" s="68" t="s">
        <v>89</v>
      </c>
      <c r="U5" s="241"/>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3"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3" si="552">+L122+M121</f>
        <v>4632</v>
      </c>
      <c r="N122" s="48">
        <v>89</v>
      </c>
      <c r="O122" s="89">
        <f t="shared" ref="O122:O123" si="553">+N122+O121</f>
        <v>77346</v>
      </c>
      <c r="P122" s="112">
        <f t="shared" ref="P122:P123"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 si="563">+B123</f>
        <v>43946</v>
      </c>
      <c r="X123" s="123">
        <f t="shared" ref="X123" si="564">+G123</f>
        <v>11</v>
      </c>
      <c r="Y123" s="98">
        <f t="shared" ref="Y123" si="565">+H123</f>
        <v>82827</v>
      </c>
      <c r="Z123" s="124">
        <f t="shared" ref="Z123" si="566">+B123</f>
        <v>43946</v>
      </c>
      <c r="AA123" s="98">
        <f t="shared" ref="AA123" si="567">+L123</f>
        <v>0</v>
      </c>
      <c r="AB123" s="98">
        <f t="shared" ref="AB123" si="568">+M123</f>
        <v>4632</v>
      </c>
    </row>
    <row r="124" spans="2:28" x14ac:dyDescent="0.55000000000000004">
      <c r="B124" s="77"/>
      <c r="C124" s="48"/>
      <c r="D124" s="84"/>
      <c r="E124" s="61"/>
      <c r="F124" s="57"/>
      <c r="G124" s="48"/>
      <c r="H124" s="55"/>
      <c r="I124" s="55"/>
      <c r="J124" s="48"/>
      <c r="K124" s="55"/>
      <c r="L124" s="48"/>
      <c r="M124" s="55"/>
      <c r="N124" s="48"/>
      <c r="O124" s="57"/>
      <c r="P124" s="93"/>
      <c r="Q124" s="57"/>
      <c r="R124" s="48"/>
      <c r="S124" s="57"/>
      <c r="T124" s="57"/>
      <c r="U124" s="78"/>
      <c r="W124" s="122"/>
      <c r="X124" s="123"/>
      <c r="Y124" s="98"/>
      <c r="Z124" s="124"/>
      <c r="AA124" s="98"/>
      <c r="AB124" s="98"/>
    </row>
    <row r="125" spans="2:28" x14ac:dyDescent="0.55000000000000004">
      <c r="B125" s="77"/>
      <c r="C125" s="59"/>
      <c r="D125" s="49"/>
      <c r="E125" s="61"/>
      <c r="F125" s="60"/>
      <c r="G125" s="59"/>
      <c r="H125" s="61"/>
      <c r="I125" s="55"/>
      <c r="J125" s="59"/>
      <c r="K125" s="61"/>
      <c r="L125" s="59"/>
      <c r="M125" s="61"/>
      <c r="N125" s="48"/>
      <c r="O125" s="60"/>
      <c r="P125" s="125"/>
      <c r="Q125" s="60"/>
      <c r="R125" s="48"/>
      <c r="S125" s="60"/>
      <c r="T125" s="60"/>
      <c r="U125" s="78"/>
    </row>
    <row r="126" spans="2:28" ht="9.5" customHeight="1" thickBot="1" x14ac:dyDescent="0.6">
      <c r="B126" s="66"/>
      <c r="C126" s="79"/>
      <c r="D126" s="80"/>
      <c r="E126" s="82"/>
      <c r="F126" s="96"/>
      <c r="G126" s="79"/>
      <c r="H126" s="82"/>
      <c r="I126" s="82"/>
      <c r="J126" s="79"/>
      <c r="K126" s="82"/>
      <c r="L126" s="79"/>
      <c r="M126" s="82"/>
      <c r="N126" s="83"/>
      <c r="O126" s="81"/>
      <c r="P126" s="95"/>
      <c r="Q126" s="96"/>
      <c r="R126" s="121"/>
      <c r="S126" s="96"/>
      <c r="T126" s="96"/>
      <c r="U126" s="67"/>
    </row>
    <row r="128" spans="2:28" ht="13" customHeight="1" x14ac:dyDescent="0.55000000000000004">
      <c r="E128" s="113"/>
      <c r="F128" s="114"/>
      <c r="G128" s="113" t="s">
        <v>80</v>
      </c>
      <c r="H128" s="114"/>
      <c r="I128" s="114"/>
      <c r="J128" s="114"/>
      <c r="U128" s="72"/>
    </row>
    <row r="129" spans="2:10" ht="13" customHeight="1" x14ac:dyDescent="0.55000000000000004">
      <c r="E129" s="113" t="s">
        <v>98</v>
      </c>
      <c r="F129" s="114"/>
      <c r="G129" s="235" t="s">
        <v>79</v>
      </c>
      <c r="H129" s="236"/>
      <c r="I129" s="113" t="s">
        <v>106</v>
      </c>
      <c r="J129" s="114"/>
    </row>
    <row r="130" spans="2:10" ht="13" customHeight="1" x14ac:dyDescent="0.55000000000000004">
      <c r="B130" s="131"/>
      <c r="E130" s="115" t="s">
        <v>108</v>
      </c>
      <c r="F130" s="114"/>
      <c r="G130" s="116"/>
      <c r="H130" s="116"/>
      <c r="I130" s="113" t="s">
        <v>107</v>
      </c>
      <c r="J130" s="114"/>
    </row>
    <row r="131" spans="2:10" ht="13" customHeight="1" x14ac:dyDescent="0.55000000000000004">
      <c r="E131" s="113" t="s">
        <v>96</v>
      </c>
      <c r="F131" s="114"/>
      <c r="G131" s="113" t="s">
        <v>97</v>
      </c>
      <c r="H131" s="114"/>
      <c r="I131" s="114"/>
      <c r="J131" s="114"/>
    </row>
    <row r="132" spans="2:10" ht="13" customHeight="1" x14ac:dyDescent="0.55000000000000004">
      <c r="E132" s="113" t="s">
        <v>98</v>
      </c>
      <c r="F132" s="114"/>
      <c r="G132" s="113" t="s">
        <v>99</v>
      </c>
      <c r="H132" s="114"/>
      <c r="I132" s="114"/>
      <c r="J132" s="114"/>
    </row>
    <row r="133" spans="2:10" ht="13" customHeight="1" x14ac:dyDescent="0.55000000000000004">
      <c r="E133" s="113" t="s">
        <v>98</v>
      </c>
      <c r="F133" s="114"/>
      <c r="G133" s="113" t="s">
        <v>100</v>
      </c>
      <c r="H133" s="114"/>
      <c r="I133" s="114"/>
      <c r="J133" s="114"/>
    </row>
    <row r="134" spans="2:10" ht="13" customHeight="1" x14ac:dyDescent="0.55000000000000004">
      <c r="E134" s="113" t="s">
        <v>101</v>
      </c>
      <c r="F134" s="114"/>
      <c r="G134" s="113" t="s">
        <v>102</v>
      </c>
      <c r="H134" s="114"/>
      <c r="I134" s="114"/>
      <c r="J134" s="114"/>
    </row>
    <row r="135" spans="2:10" ht="13" customHeight="1" x14ac:dyDescent="0.55000000000000004">
      <c r="E135" s="113" t="s">
        <v>103</v>
      </c>
      <c r="F135" s="114"/>
      <c r="G135" s="113" t="s">
        <v>104</v>
      </c>
      <c r="H135" s="114"/>
      <c r="I135" s="114"/>
      <c r="J135" s="114"/>
    </row>
  </sheetData>
  <mergeCells count="12">
    <mergeCell ref="G129:H12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28"/>
  <sheetViews>
    <sheetView topLeftCell="A4" zoomScale="96" zoomScaleNormal="96" workbookViewId="0">
      <pane xSplit="1" ySplit="4" topLeftCell="AZ118" activePane="bottomRight" state="frozen"/>
      <selection activeCell="A4" sqref="A4"/>
      <selection pane="topRight" activeCell="B4" sqref="B4"/>
      <selection pane="bottomLeft" activeCell="A7" sqref="A7"/>
      <selection pane="bottomRight" activeCell="B122" sqref="B12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6" t="s">
        <v>130</v>
      </c>
      <c r="C4" s="297"/>
      <c r="D4" s="297"/>
      <c r="E4" s="297"/>
      <c r="F4" s="297"/>
      <c r="G4" s="297"/>
      <c r="H4" s="297"/>
      <c r="I4" s="297"/>
      <c r="J4" s="297"/>
      <c r="K4" s="298"/>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4" t="s">
        <v>76</v>
      </c>
      <c r="B5" s="301" t="s">
        <v>134</v>
      </c>
      <c r="C5" s="299"/>
      <c r="D5" s="299"/>
      <c r="E5" s="299"/>
      <c r="F5" s="302" t="s">
        <v>135</v>
      </c>
      <c r="G5" s="299" t="s">
        <v>131</v>
      </c>
      <c r="H5" s="299"/>
      <c r="I5" s="299"/>
      <c r="J5" s="299" t="s">
        <v>132</v>
      </c>
      <c r="K5" s="300"/>
      <c r="L5" s="288" t="s">
        <v>69</v>
      </c>
      <c r="M5" s="289"/>
      <c r="N5" s="292" t="s">
        <v>9</v>
      </c>
      <c r="O5" s="293"/>
      <c r="P5" s="262" t="s">
        <v>128</v>
      </c>
      <c r="Q5" s="263"/>
      <c r="R5" s="263"/>
      <c r="S5" s="264"/>
      <c r="T5" s="256" t="s">
        <v>88</v>
      </c>
      <c r="U5" s="257"/>
      <c r="V5" s="257"/>
      <c r="W5" s="257"/>
      <c r="X5" s="258"/>
      <c r="Y5" s="132"/>
      <c r="Z5" s="274" t="s">
        <v>76</v>
      </c>
      <c r="AA5" s="276" t="s">
        <v>161</v>
      </c>
      <c r="AB5" s="277"/>
      <c r="AC5" s="278"/>
      <c r="AD5" s="270" t="s">
        <v>142</v>
      </c>
      <c r="AE5" s="271"/>
      <c r="AF5" s="271"/>
      <c r="AG5" s="271"/>
      <c r="AH5" s="271"/>
      <c r="AI5" s="272"/>
      <c r="AJ5" s="282" t="s">
        <v>143</v>
      </c>
      <c r="AK5" s="271"/>
      <c r="AL5" s="271"/>
      <c r="AM5" s="271"/>
      <c r="AN5" s="271"/>
      <c r="AO5" s="283"/>
      <c r="AP5" s="282" t="s">
        <v>144</v>
      </c>
      <c r="AQ5" s="271"/>
      <c r="AR5" s="271"/>
      <c r="AS5" s="271"/>
      <c r="AT5" s="271"/>
      <c r="AU5" s="286"/>
    </row>
    <row r="6" spans="1:49" ht="18" customHeight="1" x14ac:dyDescent="0.55000000000000004">
      <c r="A6" s="274"/>
      <c r="B6" s="305" t="s">
        <v>148</v>
      </c>
      <c r="C6" s="306"/>
      <c r="D6" s="309" t="s">
        <v>86</v>
      </c>
      <c r="E6" s="307" t="s">
        <v>136</v>
      </c>
      <c r="F6" s="303"/>
      <c r="G6" s="309" t="s">
        <v>133</v>
      </c>
      <c r="H6" s="309" t="s">
        <v>9</v>
      </c>
      <c r="I6" s="309" t="s">
        <v>86</v>
      </c>
      <c r="J6" s="309" t="s">
        <v>133</v>
      </c>
      <c r="K6" s="310" t="s">
        <v>9</v>
      </c>
      <c r="L6" s="290"/>
      <c r="M6" s="291"/>
      <c r="N6" s="294"/>
      <c r="O6" s="295"/>
      <c r="P6" s="265"/>
      <c r="Q6" s="266"/>
      <c r="R6" s="266"/>
      <c r="S6" s="267"/>
      <c r="T6" s="259"/>
      <c r="U6" s="260"/>
      <c r="V6" s="260"/>
      <c r="W6" s="260"/>
      <c r="X6" s="261"/>
      <c r="Y6" s="132"/>
      <c r="Z6" s="274"/>
      <c r="AA6" s="279"/>
      <c r="AB6" s="280"/>
      <c r="AC6" s="281"/>
      <c r="AD6" s="268" t="s">
        <v>141</v>
      </c>
      <c r="AE6" s="269"/>
      <c r="AF6" s="269" t="s">
        <v>140</v>
      </c>
      <c r="AG6" s="269"/>
      <c r="AH6" s="269" t="s">
        <v>132</v>
      </c>
      <c r="AI6" s="273"/>
      <c r="AJ6" s="284" t="s">
        <v>141</v>
      </c>
      <c r="AK6" s="269"/>
      <c r="AL6" s="269" t="s">
        <v>140</v>
      </c>
      <c r="AM6" s="269"/>
      <c r="AN6" s="269" t="s">
        <v>132</v>
      </c>
      <c r="AO6" s="285"/>
      <c r="AP6" s="284" t="s">
        <v>141</v>
      </c>
      <c r="AQ6" s="269"/>
      <c r="AR6" s="269" t="s">
        <v>140</v>
      </c>
      <c r="AS6" s="269"/>
      <c r="AT6" s="269" t="s">
        <v>132</v>
      </c>
      <c r="AU6" s="287"/>
    </row>
    <row r="7" spans="1:49" ht="36.5" thickBot="1" x14ac:dyDescent="0.6">
      <c r="A7" s="275"/>
      <c r="B7" s="142" t="s">
        <v>133</v>
      </c>
      <c r="C7" s="134" t="s">
        <v>9</v>
      </c>
      <c r="D7" s="304"/>
      <c r="E7" s="308"/>
      <c r="F7" s="304"/>
      <c r="G7" s="304"/>
      <c r="H7" s="304"/>
      <c r="I7" s="304"/>
      <c r="J7" s="304"/>
      <c r="K7" s="311"/>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5"/>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+A119</f>
        <v>43943</v>
      </c>
      <c r="AA119" s="232">
        <f t="shared" ref="AA119" si="387">+AE119+AK119+AQ119</f>
        <v>1504</v>
      </c>
      <c r="AB119" s="232">
        <f t="shared" ref="AB119" si="388">+AG119+AM119+AS119</f>
        <v>940</v>
      </c>
      <c r="AC119" s="233">
        <f t="shared" ref="AC119" si="389">+AI119+AO119+AU119</f>
        <v>10</v>
      </c>
      <c r="AD119" s="185">
        <f t="shared" ref="AD119" si="390">+AE119-AE118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1">+Z119</f>
        <v>43943</v>
      </c>
      <c r="AX119" s="133">
        <f t="shared" ref="AX119" si="392">+B119</f>
        <v>6</v>
      </c>
      <c r="AY119" s="231">
        <f>+A119</f>
        <v>43943</v>
      </c>
      <c r="AZ119" s="133">
        <f t="shared" ref="AZ119" si="393">+C119</f>
        <v>1616</v>
      </c>
      <c r="BA119" s="1">
        <f t="shared" ref="BA119" si="394">+AW119</f>
        <v>43943</v>
      </c>
      <c r="BB119">
        <f t="shared" ref="BB119" si="395">+L119</f>
        <v>27</v>
      </c>
      <c r="BC119">
        <f t="shared" ref="BC119" si="396">+M119</f>
        <v>1</v>
      </c>
      <c r="BD119" s="1">
        <f t="shared" ref="BD119" si="397">+BA119</f>
        <v>43943</v>
      </c>
      <c r="BE119">
        <f t="shared" ref="BE119" si="398">+BE118+BB119</f>
        <v>1226</v>
      </c>
      <c r="BF119">
        <f t="shared" ref="BF119" si="399">+BF118+BC119</f>
        <v>301</v>
      </c>
      <c r="BG119" s="181">
        <f>+A119</f>
        <v>43943</v>
      </c>
      <c r="BH119">
        <f t="shared" ref="BH119" si="400">+AE119</f>
        <v>1033</v>
      </c>
      <c r="BI119">
        <f t="shared" ref="BI119" si="401">+AG119</f>
        <v>678</v>
      </c>
      <c r="BJ119">
        <f t="shared" ref="BJ119" si="402">+AI119</f>
        <v>4</v>
      </c>
      <c r="BK119" s="181">
        <f>+A119</f>
        <v>43943</v>
      </c>
      <c r="BL119">
        <f t="shared" ref="BL119" si="403">+AK119</f>
        <v>45</v>
      </c>
      <c r="BM119">
        <f t="shared" ref="BM119" si="404">+AM119</f>
        <v>26</v>
      </c>
      <c r="BN119">
        <f t="shared" ref="BN119" si="405">+AO119</f>
        <v>0</v>
      </c>
      <c r="BO119" s="181">
        <f>+A119</f>
        <v>43943</v>
      </c>
      <c r="BP119">
        <f t="shared" ref="BP119" si="406">+AQ119</f>
        <v>426</v>
      </c>
      <c r="BQ119">
        <f t="shared" ref="BQ119" si="407">+AS119</f>
        <v>236</v>
      </c>
      <c r="BR119">
        <f t="shared" ref="BR119" si="408">+AU119</f>
        <v>6</v>
      </c>
    </row>
    <row r="120" spans="1:70" x14ac:dyDescent="0.55000000000000004">
      <c r="A120" s="181">
        <v>43944</v>
      </c>
      <c r="B120" s="147">
        <v>2</v>
      </c>
      <c r="C120" s="156">
        <f t="shared" ref="C120" si="409">+B120+C119</f>
        <v>1618</v>
      </c>
      <c r="D120" s="156">
        <f t="shared" ref="D120" si="410">+C120-F120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+A120</f>
        <v>43944</v>
      </c>
      <c r="AA120" s="232">
        <f t="shared" ref="AA120" si="411">+AE120+AK120+AQ120</f>
        <v>1507</v>
      </c>
      <c r="AB120" s="232">
        <f t="shared" ref="AB120" si="412">+AG120+AM120+AS120</f>
        <v>979</v>
      </c>
      <c r="AC120" s="233">
        <f t="shared" ref="AC120" si="413">+AI120+AO120+AU120</f>
        <v>10</v>
      </c>
      <c r="AD120" s="185">
        <f t="shared" ref="AD120" si="414">+AE120-AE119</f>
        <v>2</v>
      </c>
      <c r="AE120" s="157">
        <v>1035</v>
      </c>
      <c r="AF120" s="186">
        <f t="shared" si="329"/>
        <v>21</v>
      </c>
      <c r="AG120" s="157">
        <v>699</v>
      </c>
      <c r="AH120" s="186">
        <f t="shared" ref="AH120" si="415">+AI120-AI119</f>
        <v>0</v>
      </c>
      <c r="AI120" s="187">
        <v>4</v>
      </c>
      <c r="AJ120" s="188">
        <f t="shared" ref="AJ120" si="416">+AK120-AK119</f>
        <v>0</v>
      </c>
      <c r="AK120" s="157">
        <v>45</v>
      </c>
      <c r="AL120" s="186">
        <f t="shared" si="332"/>
        <v>1</v>
      </c>
      <c r="AM120" s="157">
        <v>27</v>
      </c>
      <c r="AN120" s="186">
        <f t="shared" ref="AN120" si="417">+AO120-AO119</f>
        <v>0</v>
      </c>
      <c r="AO120" s="189">
        <v>0</v>
      </c>
      <c r="AP120" s="188">
        <f t="shared" ref="AP120:AP121" si="418">+AQ120-AQ119</f>
        <v>1</v>
      </c>
      <c r="AQ120" s="157">
        <v>427</v>
      </c>
      <c r="AR120" s="186">
        <f t="shared" si="273"/>
        <v>17</v>
      </c>
      <c r="AS120" s="157">
        <v>253</v>
      </c>
      <c r="AT120" s="186">
        <f t="shared" ref="AT120" si="419">+AU120-AU119</f>
        <v>0</v>
      </c>
      <c r="AU120" s="190">
        <v>6</v>
      </c>
      <c r="AW120" s="231">
        <f t="shared" ref="AW120" si="420">+Z120</f>
        <v>43944</v>
      </c>
      <c r="AX120" s="133">
        <f t="shared" ref="AX120" si="421">+B120</f>
        <v>2</v>
      </c>
      <c r="AY120" s="231">
        <f>+A120</f>
        <v>43944</v>
      </c>
      <c r="AZ120" s="133">
        <f t="shared" ref="AZ120" si="422">+C120</f>
        <v>1618</v>
      </c>
      <c r="BA120" s="1">
        <f t="shared" ref="BA120" si="423">+AW120</f>
        <v>43944</v>
      </c>
      <c r="BB120">
        <f t="shared" ref="BB120" si="424">+L120</f>
        <v>34</v>
      </c>
      <c r="BC120">
        <f t="shared" ref="BC120" si="425">+M120</f>
        <v>1</v>
      </c>
      <c r="BD120" s="1">
        <f t="shared" ref="BD120" si="426">+BA120</f>
        <v>43944</v>
      </c>
      <c r="BE120">
        <f t="shared" ref="BE120" si="427">+BE119+BB120</f>
        <v>1260</v>
      </c>
      <c r="BF120">
        <f t="shared" ref="BF120" si="428">+BF119+BC120</f>
        <v>302</v>
      </c>
      <c r="BG120" s="181">
        <f>+A120</f>
        <v>43944</v>
      </c>
      <c r="BH120">
        <f t="shared" ref="BH120" si="429">+AE120</f>
        <v>1035</v>
      </c>
      <c r="BI120">
        <f t="shared" ref="BI120" si="430">+AG120</f>
        <v>699</v>
      </c>
      <c r="BJ120">
        <f t="shared" ref="BJ120" si="431">+AI120</f>
        <v>4</v>
      </c>
      <c r="BK120" s="181">
        <f>+A120</f>
        <v>43944</v>
      </c>
      <c r="BL120">
        <f t="shared" ref="BL120" si="432">+AK120</f>
        <v>45</v>
      </c>
      <c r="BM120">
        <f t="shared" ref="BM120" si="433">+AM120</f>
        <v>27</v>
      </c>
      <c r="BN120">
        <f t="shared" ref="BN120" si="434">+AO120</f>
        <v>0</v>
      </c>
      <c r="BO120" s="181">
        <f>+A120</f>
        <v>43944</v>
      </c>
      <c r="BP120">
        <f t="shared" ref="BP120" si="435">+AQ120</f>
        <v>427</v>
      </c>
      <c r="BQ120">
        <f t="shared" ref="BQ120" si="436">+AS120</f>
        <v>253</v>
      </c>
      <c r="BR120">
        <f t="shared" ref="BR120" si="437">+AU120</f>
        <v>6</v>
      </c>
    </row>
    <row r="121" spans="1:70" x14ac:dyDescent="0.55000000000000004">
      <c r="A121" s="181">
        <v>43945</v>
      </c>
      <c r="B121" s="147">
        <v>11</v>
      </c>
      <c r="C121" s="156">
        <f t="shared" ref="C121" si="438">+B121+C120</f>
        <v>1629</v>
      </c>
      <c r="D121" s="156">
        <f t="shared" ref="D121" si="439">+C121-F121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+A121</f>
        <v>43945</v>
      </c>
      <c r="AA121" s="232">
        <f t="shared" ref="AA121" si="440">+AE121+AK121+AQ121</f>
        <v>1508</v>
      </c>
      <c r="AB121" s="232">
        <f t="shared" ref="AB121" si="441">+AG121+AM121+AS121</f>
        <v>1016</v>
      </c>
      <c r="AC121" s="233">
        <f t="shared" ref="AC121" si="442">+AI121+AO121+AU121</f>
        <v>10</v>
      </c>
      <c r="AD121" s="185">
        <f t="shared" ref="AD121" si="443">+AE121-AE120</f>
        <v>0</v>
      </c>
      <c r="AE121" s="157">
        <v>1035</v>
      </c>
      <c r="AF121" s="186">
        <f t="shared" si="329"/>
        <v>26</v>
      </c>
      <c r="AG121" s="157">
        <v>725</v>
      </c>
      <c r="AH121" s="186">
        <f t="shared" ref="AH121" si="444">+AI121-AI120</f>
        <v>0</v>
      </c>
      <c r="AI121" s="187">
        <v>4</v>
      </c>
      <c r="AJ121" s="188">
        <f t="shared" ref="AJ121" si="445">+AK121-AK120</f>
        <v>0</v>
      </c>
      <c r="AK121" s="157">
        <v>45</v>
      </c>
      <c r="AL121" s="186">
        <f t="shared" ref="AL121" si="446">+AM121-AM120</f>
        <v>0</v>
      </c>
      <c r="AM121" s="157">
        <v>27</v>
      </c>
      <c r="AN121" s="186">
        <f t="shared" ref="AN121" si="447">+AO121-AO120</f>
        <v>0</v>
      </c>
      <c r="AO121" s="189">
        <v>0</v>
      </c>
      <c r="AP121" s="188">
        <f t="shared" si="418"/>
        <v>1</v>
      </c>
      <c r="AQ121" s="157">
        <v>428</v>
      </c>
      <c r="AR121" s="186">
        <f t="shared" ref="AR121" si="448">+AS121-AS120</f>
        <v>11</v>
      </c>
      <c r="AS121" s="157">
        <v>264</v>
      </c>
      <c r="AT121" s="186">
        <f t="shared" ref="AT121" si="449">+AU121-AU120</f>
        <v>0</v>
      </c>
      <c r="AU121" s="190">
        <v>6</v>
      </c>
      <c r="AW121" s="231">
        <f t="shared" ref="AW121" si="450">+Z121</f>
        <v>43945</v>
      </c>
      <c r="AX121" s="133">
        <f t="shared" ref="AX121" si="451">+B121</f>
        <v>11</v>
      </c>
      <c r="AY121" s="231">
        <f>+A121</f>
        <v>43945</v>
      </c>
      <c r="AZ121" s="133">
        <f t="shared" ref="AZ121" si="452">+C121</f>
        <v>1629</v>
      </c>
      <c r="BA121" s="1">
        <f t="shared" ref="BA121" si="453">+AW121</f>
        <v>43945</v>
      </c>
      <c r="BB121">
        <f t="shared" ref="BB121" si="454">+L121</f>
        <v>29</v>
      </c>
      <c r="BC121">
        <f t="shared" ref="BC121" si="455">+M121</f>
        <v>4</v>
      </c>
      <c r="BD121" s="1">
        <f t="shared" ref="BD121" si="456">+BA121</f>
        <v>43945</v>
      </c>
      <c r="BE121">
        <f t="shared" ref="BE121" si="457">+BE120+BB121</f>
        <v>1289</v>
      </c>
      <c r="BF121">
        <f t="shared" ref="BF121" si="458">+BF120+BC121</f>
        <v>306</v>
      </c>
      <c r="BG121" s="181">
        <f>+A121</f>
        <v>43945</v>
      </c>
      <c r="BH121">
        <f t="shared" ref="BH121" si="459">+AE121</f>
        <v>1035</v>
      </c>
      <c r="BI121">
        <f t="shared" ref="BI121" si="460">+AG121</f>
        <v>725</v>
      </c>
      <c r="BJ121">
        <f t="shared" ref="BJ121" si="461">+AI121</f>
        <v>4</v>
      </c>
      <c r="BK121" s="181">
        <f>+A121</f>
        <v>43945</v>
      </c>
      <c r="BL121">
        <f t="shared" ref="BL121" si="462">+AK121</f>
        <v>45</v>
      </c>
      <c r="BM121">
        <f t="shared" ref="BM121" si="463">+AM121</f>
        <v>27</v>
      </c>
      <c r="BN121">
        <f t="shared" ref="BN121" si="464">+AO121</f>
        <v>0</v>
      </c>
      <c r="BO121" s="181">
        <f>+A121</f>
        <v>43945</v>
      </c>
      <c r="BP121">
        <f t="shared" ref="BP121" si="465">+AQ121</f>
        <v>428</v>
      </c>
      <c r="BQ121">
        <f t="shared" ref="BQ121" si="466">+AS121</f>
        <v>264</v>
      </c>
      <c r="BR121">
        <f t="shared" ref="BR121" si="467">+AU121</f>
        <v>6</v>
      </c>
    </row>
    <row r="122" spans="1:70" x14ac:dyDescent="0.55000000000000004">
      <c r="A122" s="181">
        <v>43946</v>
      </c>
      <c r="B122" s="147">
        <v>5</v>
      </c>
      <c r="C122" s="156">
        <f t="shared" ref="C122" si="468">+B122+C121</f>
        <v>1634</v>
      </c>
      <c r="D122" s="156">
        <f t="shared" ref="D122" si="469">+C122-F122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+A122</f>
        <v>43946</v>
      </c>
      <c r="AA122" s="232">
        <f t="shared" ref="AA122" si="470">+AE122+AK122+AQ122</f>
        <v>1511</v>
      </c>
      <c r="AB122" s="232">
        <f t="shared" ref="AB122" si="471">+AG122+AM122+AS122</f>
        <v>1056</v>
      </c>
      <c r="AC122" s="233">
        <f t="shared" ref="AC122" si="472">+AI122+AO122+AU122</f>
        <v>10</v>
      </c>
      <c r="AD122" s="185">
        <f t="shared" ref="AD122" si="473">+AE122-AE121</f>
        <v>2</v>
      </c>
      <c r="AE122" s="157">
        <v>1037</v>
      </c>
      <c r="AF122" s="186">
        <f t="shared" si="329"/>
        <v>28</v>
      </c>
      <c r="AG122" s="157">
        <v>753</v>
      </c>
      <c r="AH122" s="186">
        <f t="shared" ref="AH122" si="474">+AI122-AI121</f>
        <v>0</v>
      </c>
      <c r="AI122" s="187">
        <v>4</v>
      </c>
      <c r="AJ122" s="188">
        <f t="shared" ref="AJ122" si="475">+AK122-AK121</f>
        <v>0</v>
      </c>
      <c r="AK122" s="157">
        <v>45</v>
      </c>
      <c r="AL122" s="186">
        <f t="shared" ref="AL122" si="476">+AM122-AM121</f>
        <v>1</v>
      </c>
      <c r="AM122" s="157">
        <v>28</v>
      </c>
      <c r="AN122" s="186">
        <f t="shared" ref="AN122" si="477">+AO122-AO121</f>
        <v>0</v>
      </c>
      <c r="AO122" s="189">
        <v>0</v>
      </c>
      <c r="AP122" s="188">
        <f t="shared" ref="AP122" si="478">+AQ122-AQ121</f>
        <v>1</v>
      </c>
      <c r="AQ122" s="157">
        <v>429</v>
      </c>
      <c r="AR122" s="186">
        <f t="shared" ref="AR122" si="479">+AS122-AS121</f>
        <v>11</v>
      </c>
      <c r="AS122" s="157">
        <v>275</v>
      </c>
      <c r="AT122" s="186">
        <f t="shared" ref="AT122" si="480">+AU122-AU121</f>
        <v>0</v>
      </c>
      <c r="AU122" s="190">
        <v>6</v>
      </c>
      <c r="AW122" s="231">
        <f t="shared" ref="AW122" si="481">+Z122</f>
        <v>43946</v>
      </c>
      <c r="AX122" s="133">
        <f t="shared" ref="AX122" si="482">+B122</f>
        <v>5</v>
      </c>
      <c r="AY122" s="231">
        <f>+A122</f>
        <v>43946</v>
      </c>
      <c r="AZ122" s="133">
        <f t="shared" ref="AZ122" si="483">+C122</f>
        <v>1634</v>
      </c>
      <c r="BA122" s="1">
        <f t="shared" ref="BA122" si="484">+AW122</f>
        <v>43946</v>
      </c>
      <c r="BB122">
        <f t="shared" ref="BB122" si="485">+L122</f>
        <v>30</v>
      </c>
      <c r="BC122">
        <f t="shared" ref="BC122" si="486">+M122</f>
        <v>7</v>
      </c>
      <c r="BD122" s="1">
        <f t="shared" ref="BD122" si="487">+BA122</f>
        <v>43946</v>
      </c>
      <c r="BE122">
        <f t="shared" ref="BE122" si="488">+BE121+BB122</f>
        <v>1319</v>
      </c>
      <c r="BF122">
        <f t="shared" ref="BF122" si="489">+BF121+BC122</f>
        <v>313</v>
      </c>
      <c r="BG122" s="181">
        <f>+A122</f>
        <v>43946</v>
      </c>
      <c r="BH122">
        <f t="shared" ref="BH122" si="490">+AE122</f>
        <v>1037</v>
      </c>
      <c r="BI122">
        <f t="shared" ref="BI122" si="491">+AG122</f>
        <v>753</v>
      </c>
      <c r="BJ122">
        <f t="shared" ref="BJ122" si="492">+AI122</f>
        <v>4</v>
      </c>
      <c r="BK122" s="181">
        <f>+A122</f>
        <v>43946</v>
      </c>
      <c r="BL122">
        <f t="shared" ref="BL122" si="493">+AK122</f>
        <v>45</v>
      </c>
      <c r="BM122">
        <f t="shared" ref="BM122" si="494">+AM122</f>
        <v>28</v>
      </c>
      <c r="BN122">
        <f t="shared" ref="BN122" si="495">+AO122</f>
        <v>0</v>
      </c>
      <c r="BO122" s="181">
        <f>+A122</f>
        <v>43946</v>
      </c>
      <c r="BP122">
        <f t="shared" ref="BP122" si="496">+AQ122</f>
        <v>429</v>
      </c>
      <c r="BQ122">
        <f t="shared" ref="BQ122" si="497">+AS122</f>
        <v>275</v>
      </c>
      <c r="BR122">
        <f t="shared" ref="BR122" si="498">+AU122</f>
        <v>6</v>
      </c>
    </row>
    <row r="123" spans="1:70" x14ac:dyDescent="0.55000000000000004">
      <c r="A123" s="77"/>
      <c r="B123" s="147"/>
      <c r="C123" s="156"/>
      <c r="D123" s="148"/>
      <c r="E123" s="148"/>
      <c r="F123" s="148"/>
      <c r="G123" s="148"/>
      <c r="H123" s="136"/>
      <c r="I123" s="148"/>
      <c r="J123" s="136"/>
      <c r="K123" s="149"/>
      <c r="L123" s="147"/>
      <c r="M123" s="148"/>
      <c r="N123" s="136"/>
      <c r="O123" s="136"/>
      <c r="P123" s="148"/>
      <c r="Q123" s="148"/>
      <c r="R123" s="136"/>
      <c r="S123" s="136"/>
      <c r="T123" s="148"/>
      <c r="U123" s="148"/>
      <c r="V123" s="136"/>
      <c r="W123" s="42"/>
      <c r="X123" s="149"/>
      <c r="Z123" s="77"/>
      <c r="AA123" s="223"/>
      <c r="AB123" s="223"/>
      <c r="AC123" s="223"/>
      <c r="AD123" s="185"/>
      <c r="AE123" s="157"/>
      <c r="AF123" s="186"/>
      <c r="AG123" s="157"/>
      <c r="AH123" s="186"/>
      <c r="AI123" s="187"/>
      <c r="AJ123" s="188"/>
      <c r="AK123" s="157"/>
      <c r="AL123" s="186"/>
      <c r="AM123" s="157"/>
      <c r="AN123" s="186"/>
      <c r="AO123" s="189"/>
      <c r="AP123" s="188"/>
      <c r="AQ123" s="157"/>
      <c r="AR123" s="186"/>
      <c r="AS123" s="157"/>
      <c r="AT123" s="186"/>
      <c r="AU123" s="190"/>
    </row>
    <row r="124" spans="1:70" ht="18.5" thickBot="1" x14ac:dyDescent="0.6">
      <c r="A124" s="66"/>
      <c r="B124" s="147"/>
      <c r="C124" s="156"/>
      <c r="D124" s="148"/>
      <c r="E124" s="148"/>
      <c r="F124" s="148"/>
      <c r="G124" s="148"/>
      <c r="H124" s="136"/>
      <c r="I124" s="148"/>
      <c r="J124" s="136"/>
      <c r="K124" s="149"/>
      <c r="L124" s="147"/>
      <c r="M124" s="148"/>
      <c r="N124" s="136"/>
      <c r="O124" s="136"/>
      <c r="P124" s="148"/>
      <c r="Q124" s="148"/>
      <c r="R124" s="136"/>
      <c r="S124" s="136"/>
      <c r="T124" s="148"/>
      <c r="U124" s="148"/>
      <c r="V124" s="136"/>
      <c r="W124" s="42"/>
      <c r="X124" s="149"/>
      <c r="Z124" s="66"/>
      <c r="AA124" s="64"/>
      <c r="AB124" s="64"/>
      <c r="AC124" s="64"/>
      <c r="AD124" s="185"/>
      <c r="AE124" s="157"/>
      <c r="AF124" s="186"/>
      <c r="AG124" s="157"/>
      <c r="AH124" s="186"/>
      <c r="AI124" s="187"/>
      <c r="AJ124" s="188"/>
      <c r="AK124" s="157"/>
      <c r="AL124" s="186"/>
      <c r="AM124" s="157"/>
      <c r="AN124" s="186"/>
      <c r="AO124" s="189"/>
      <c r="AP124" s="188"/>
      <c r="AQ124" s="157"/>
      <c r="AR124" s="186"/>
      <c r="AS124" s="157"/>
      <c r="AT124" s="186"/>
      <c r="AU124" s="190"/>
    </row>
    <row r="128" spans="1:70" x14ac:dyDescent="0.55000000000000004">
      <c r="A128" s="131"/>
      <c r="Z128" s="131"/>
      <c r="AA128" s="131"/>
      <c r="AB128" s="131"/>
      <c r="AC128"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1" zoomScale="70" zoomScaleNormal="70" workbookViewId="0">
      <selection activeCell="O70" sqref="O7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2" t="s">
        <v>2</v>
      </c>
      <c r="C4" s="31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2" t="s">
        <v>38</v>
      </c>
      <c r="CI4" s="312"/>
      <c r="CJ4" s="312"/>
      <c r="CK4" s="312"/>
      <c r="CL4" s="312"/>
    </row>
    <row r="5" spans="2:90" x14ac:dyDescent="0.55000000000000004">
      <c r="B5" t="s">
        <v>3</v>
      </c>
      <c r="C5" t="s">
        <v>1</v>
      </c>
      <c r="D5" s="312" t="s">
        <v>4</v>
      </c>
      <c r="E5" s="31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2020-04-26T04:46:13Z</dcterms:modified>
</cp:coreProperties>
</file>