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B39D652-B0CA-491D-83EB-1EF493F0F75E}" xr6:coauthVersionLast="45" xr6:coauthVersionMax="45" xr10:uidLastSave="{00000000-0000-0000-0000-000000000000}"/>
  <bookViews>
    <workbookView xWindow="-110" yWindow="-110" windowWidth="19420" windowHeight="912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92" i="2" l="1"/>
  <c r="AA192" i="2"/>
  <c r="Z192" i="2"/>
  <c r="Y192" i="2"/>
  <c r="X192" i="2"/>
  <c r="W192" i="2"/>
  <c r="P192" i="2" l="1"/>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AA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6" i="5"/>
  <c r="L196"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<sst xmlns="http://schemas.openxmlformats.org/spreadsheetml/2006/main" count="352" uniqueCount="181">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</sst>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国家衛健委発表に基づく感染状況!$W$27:$W$194</c:f>
              <c:numCache>
                <c:formatCode>m"月"d"日"</c:formatCode>
                <c:ptCount val="1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numCache>
            </c:numRef>
          </c:cat>
          <c:val>
            <c:numRef>
              <c:f>国家衛健委発表に基づく感染状況!$X$27:$X$194</c:f>
              <c:numCache>
                <c:formatCode>#,##0_);[Red]\(#,##0\)</c:formatCode>
                <c:ptCount val="16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国家衛健委発表に基づく感染状況!$W$27:$W$194</c:f>
              <c:numCache>
                <c:formatCode>m"月"d"日"</c:formatCode>
                <c:ptCount val="1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numCache>
            </c:numRef>
          </c:cat>
          <c:val>
            <c:numRef>
              <c:f>国家衛健委発表に基づく感染状況!$Y$27:$Y$194</c:f>
              <c:numCache>
                <c:formatCode>General</c:formatCode>
                <c:ptCount val="16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香港マカオ台湾の患者・海外輸入症例・無症状病原体保有者!$AW$169:$AW$192</c:f>
              <c:numCache>
                <c:formatCode>m"月"d"日"</c:formatCode>
                <c:ptCount val="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numCache>
            </c:numRef>
          </c:cat>
          <c:val>
            <c:numRef>
              <c:f>香港マカオ台湾の患者・海外輸入症例・無症状病原体保有者!$AX$169:$AX$192</c:f>
              <c:numCache>
                <c:formatCode>General</c:formatCode>
                <c:ptCount val="2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香港マカオ台湾の患者・海外輸入症例・無症状病原体保有者!$AW$169:$AW$192</c:f>
              <c:numCache>
                <c:formatCode>m"月"d"日"</c:formatCode>
                <c:ptCount val="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numCache>
            </c:numRef>
          </c:cat>
          <c:val>
            <c:numRef>
              <c:f>香港マカオ台湾の患者・海外輸入症例・無症状病原体保有者!$AZ$169:$AZ$192</c:f>
              <c:numCache>
                <c:formatCode>General</c:formatCode>
                <c:ptCount val="2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香港マカオ台湾の患者・海外輸入症例・無症状病原体保有者!$AW$169:$AW$192</c:f>
              <c:numCache>
                <c:formatCode>m"月"d"日"</c:formatCode>
                <c:ptCount val="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numCache>
            </c:numRef>
          </c:cat>
          <c:val>
            <c:numRef>
              <c:f>香港マカオ台湾の患者・海外輸入症例・無症状病原体保有者!$AY$169:$AY$192</c:f>
              <c:numCache>
                <c:formatCode>General</c:formatCode>
                <c:ptCount val="2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香港マカオ台湾の患者・海外輸入症例・無症状病原体保有者!$AW$169:$AW$192</c:f>
              <c:numCache>
                <c:formatCode>m"月"d"日"</c:formatCode>
                <c:ptCount val="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numCache>
            </c:numRef>
          </c:cat>
          <c:val>
            <c:numRef>
              <c:f>香港マカオ台湾の患者・海外輸入症例・無症状病原体保有者!$BA$169:$BA$192</c:f>
              <c:numCache>
                <c:formatCode>General</c:formatCode>
                <c:ptCount val="2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15390266981344863"/>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国家衛健委発表に基づく感染状況!$Z$27:$Z$194</c:f>
              <c:numCache>
                <c:formatCode>m"月"d"日"</c:formatCode>
                <c:ptCount val="1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numCache>
            </c:numRef>
          </c:cat>
          <c:val>
            <c:numRef>
              <c:f>国家衛健委発表に基づく感染状況!$AA$27:$AA$194</c:f>
              <c:numCache>
                <c:formatCode>General</c:formatCode>
                <c:ptCount val="16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国家衛健委発表に基づく感染状況!$Z$27:$Z$194</c:f>
              <c:numCache>
                <c:formatCode>m"月"d"日"</c:formatCode>
                <c:ptCount val="1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numCache>
            </c:numRef>
          </c:cat>
          <c:val>
            <c:numRef>
              <c:f>国家衛健委発表に基づく感染状況!$AB$27:$AB$194</c:f>
              <c:numCache>
                <c:formatCode>General</c:formatCode>
                <c:ptCount val="16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香港マカオ台湾の患者・海外輸入症例・無症状病原体保有者!$BB$70:$BB$193</c:f>
              <c:numCache>
                <c:formatCode>m"月"d"日"</c:formatCode>
                <c:ptCount val="12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numCache>
            </c:numRef>
          </c:cat>
          <c:val>
            <c:numRef>
              <c:f>香港マカオ台湾の患者・海外輸入症例・無症状病原体保有者!$BC$70:$BC$193</c:f>
              <c:numCache>
                <c:formatCode>General</c:formatCode>
                <c:ptCount val="12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香港マカオ台湾の患者・海外輸入症例・無症状病原体保有者!$BD$70:$BD$193</c:f>
              <c:numCache>
                <c:formatCode>m"月"d"日"</c:formatCode>
                <c:ptCount val="12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numCache>
            </c:numRef>
          </c:cat>
          <c:val>
            <c:numRef>
              <c:f>香港マカオ台湾の患者・海外輸入症例・無症状病原体保有者!$BE$70:$BE$193</c:f>
              <c:numCache>
                <c:formatCode>General</c:formatCode>
                <c:ptCount val="12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香港マカオ台湾の患者・海外輸入症例・無症状病原体保有者!$BQ$29:$BQ$193</c:f>
              <c:numCache>
                <c:formatCode>General</c:formatCode>
                <c:ptCount val="16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香港マカオ台湾の患者・海外輸入症例・無症状病原体保有者!$BR$29:$BR$193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香港マカオ台湾の患者・海外輸入症例・無症状病原体保有者!$BS$29:$BS$193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香港マカオ台湾の患者・海外輸入症例・無症状病原体保有者!$BM$29:$BM$193</c:f>
              <c:numCache>
                <c:formatCode>General</c:formatCode>
                <c:ptCount val="16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香港マカオ台湾の患者・海外輸入症例・無症状病原体保有者!$BN$29:$BN$193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香港マカオ台湾の患者・海外輸入症例・無症状病原体保有者!$BO$29:$BO$193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香港マカオ台湾の患者・海外輸入症例・無症状病原体保有者!$BU$29:$BU$193</c:f>
              <c:numCache>
                <c:formatCode>General</c:formatCode>
                <c:ptCount val="16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香港マカオ台湾の患者・海外輸入症例・無症状病原体保有者!$BV$29:$BV$193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香港マカオ台湾の患者・海外輸入症例・無症状病原体保有者!$BT$29:$BT$193</c:f>
              <c:numCache>
                <c:formatCode>m"月"d"日"</c:formatCode>
                <c:ptCount val="1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numCache>
            </c:numRef>
          </c:cat>
          <c:val>
            <c:numRef>
              <c:f>香港マカオ台湾の患者・海外輸入症例・無症状病原体保有者!$BW$29:$BW$193</c:f>
              <c:numCache>
                <c:formatCode>General</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香港マカオ台湾の患者・海外輸入症例・無症状病原体保有者!$BF$97:$BF$192</c:f>
              <c:numCache>
                <c:formatCode>m"月"d"日"</c:formatCode>
                <c:ptCount val="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numCache>
            </c:numRef>
          </c:cat>
          <c:val>
            <c:numRef>
              <c:f>香港マカオ台湾の患者・海外輸入症例・無症状病原体保有者!$BG$97:$BG$192</c:f>
              <c:numCache>
                <c:formatCode>General</c:formatCode>
                <c:ptCount val="9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香港マカオ台湾の患者・海外輸入症例・無症状病原体保有者!$BF$97:$BF$192</c:f>
              <c:numCache>
                <c:formatCode>m"月"d"日"</c:formatCode>
                <c:ptCount val="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numCache>
            </c:numRef>
          </c:cat>
          <c:val>
            <c:numRef>
              <c:f>香港マカオ台湾の患者・海外輸入症例・無症状病原体保有者!$BH$97:$BH$192</c:f>
              <c:numCache>
                <c:formatCode>General</c:formatCode>
                <c:ptCount val="9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香港マカオ台湾の患者・海外輸入症例・無症状病原体保有者!$BI$97:$BI$192</c:f>
              <c:numCache>
                <c:formatCode>m"月"d"日"</c:formatCode>
                <c:ptCount val="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numCache>
            </c:numRef>
          </c:cat>
          <c:val>
            <c:numRef>
              <c:f>香港マカオ台湾の患者・海外輸入症例・無症状病原体保有者!$BJ$97:$BJ$192</c:f>
              <c:numCache>
                <c:formatCode>General</c:formatCode>
                <c:ptCount val="9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香港マカオ台湾の患者・海外輸入症例・無症状病原体保有者!$BI$97:$BI$192</c:f>
              <c:numCache>
                <c:formatCode>m"月"d"日"</c:formatCode>
                <c:ptCount val="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numCache>
            </c:numRef>
          </c:cat>
          <c:val>
            <c:numRef>
              <c:f>香港マカオ台湾の患者・海外輸入症例・無症状病原体保有者!$BK$97:$BK$192</c:f>
              <c:numCache>
                <c:formatCode>General</c:formatCode>
                <c:ptCount val="9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3"/>
  <sheetViews>
    <sheetView tabSelected="1" workbookViewId="0">
      <pane xSplit="2" ySplit="5" topLeftCell="C190" activePane="bottomRight" state="frozen"/>
      <selection pane="topRight" activeCell="C1" sqref="C1"/>
      <selection pane="bottomLeft" activeCell="A8" sqref="A8"/>
      <selection pane="bottomRight" activeCell="B199" sqref="B19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 si="1312">+B192</f>
        <v>44015</v>
      </c>
      <c r="X192" s="122">
        <f t="shared" ref="X192" si="1313">+G192</f>
        <v>3</v>
      </c>
      <c r="Y192" s="97">
        <f t="shared" ref="Y192" si="1314">+H192</f>
        <v>83545</v>
      </c>
      <c r="Z192" s="123">
        <f t="shared" ref="Z192" si="1315">+B192</f>
        <v>44015</v>
      </c>
      <c r="AA192" s="97">
        <f t="shared" ref="AA192" si="1316">+L192</f>
        <v>0</v>
      </c>
      <c r="AB192" s="97">
        <f t="shared" ref="AB192" si="1317">+M192</f>
        <v>4634</v>
      </c>
    </row>
    <row r="193" spans="2:21" x14ac:dyDescent="0.55000000000000004">
      <c r="B193" s="77"/>
      <c r="C193" s="59"/>
      <c r="D193" s="49"/>
      <c r="E193" s="61"/>
      <c r="F193" s="60"/>
      <c r="G193" s="59"/>
      <c r="H193" s="61"/>
      <c r="I193" s="55"/>
      <c r="J193" s="59"/>
      <c r="K193" s="61"/>
      <c r="L193" s="59"/>
      <c r="M193" s="61"/>
      <c r="N193" s="48"/>
      <c r="O193" s="60"/>
      <c r="P193" s="124"/>
      <c r="Q193" s="60"/>
      <c r="R193" s="48"/>
      <c r="S193" s="60"/>
      <c r="T193" s="60"/>
      <c r="U193" s="78"/>
    </row>
    <row r="194" spans="2:21" ht="9.5" customHeight="1" thickBot="1" x14ac:dyDescent="0.6">
      <c r="B194" s="66"/>
      <c r="C194" s="79"/>
      <c r="D194" s="80"/>
      <c r="E194" s="82"/>
      <c r="F194" s="95"/>
      <c r="G194" s="79"/>
      <c r="H194" s="82"/>
      <c r="I194" s="82"/>
      <c r="J194" s="79"/>
      <c r="K194" s="82"/>
      <c r="L194" s="79"/>
      <c r="M194" s="82"/>
      <c r="N194" s="83"/>
      <c r="O194" s="81"/>
      <c r="P194" s="94"/>
      <c r="Q194" s="95"/>
      <c r="R194" s="120"/>
      <c r="S194" s="95"/>
      <c r="T194" s="95"/>
      <c r="U194" s="67"/>
    </row>
    <row r="196" spans="2:21" ht="13" customHeight="1" x14ac:dyDescent="0.55000000000000004">
      <c r="E196" s="112"/>
      <c r="F196" s="113"/>
      <c r="G196" s="112" t="s">
        <v>80</v>
      </c>
      <c r="H196" s="113"/>
      <c r="I196" s="113"/>
      <c r="J196" s="113"/>
      <c r="U196" s="72"/>
    </row>
    <row r="197" spans="2:21" ht="13" customHeight="1" x14ac:dyDescent="0.55000000000000004">
      <c r="E197" s="112" t="s">
        <v>98</v>
      </c>
      <c r="F197" s="113"/>
      <c r="G197" s="240" t="s">
        <v>79</v>
      </c>
      <c r="H197" s="241"/>
      <c r="I197" s="112" t="s">
        <v>106</v>
      </c>
      <c r="J197" s="113"/>
    </row>
    <row r="198" spans="2:21" ht="13" customHeight="1" x14ac:dyDescent="0.55000000000000004">
      <c r="B198" s="130"/>
      <c r="E198" s="114" t="s">
        <v>108</v>
      </c>
      <c r="F198" s="113"/>
      <c r="G198" s="115"/>
      <c r="H198" s="115"/>
      <c r="I198" s="112" t="s">
        <v>107</v>
      </c>
      <c r="J198" s="113"/>
    </row>
    <row r="199" spans="2:21" ht="18.5" customHeight="1" x14ac:dyDescent="0.55000000000000004">
      <c r="E199" s="112" t="s">
        <v>96</v>
      </c>
      <c r="F199" s="113"/>
      <c r="G199" s="112" t="s">
        <v>97</v>
      </c>
      <c r="H199" s="113"/>
      <c r="I199" s="113"/>
      <c r="J199" s="113"/>
    </row>
    <row r="200" spans="2:21" ht="13" customHeight="1" x14ac:dyDescent="0.55000000000000004">
      <c r="E200" s="112" t="s">
        <v>98</v>
      </c>
      <c r="F200" s="113"/>
      <c r="G200" s="112" t="s">
        <v>99</v>
      </c>
      <c r="H200" s="113"/>
      <c r="I200" s="113"/>
      <c r="J200" s="113"/>
    </row>
    <row r="201" spans="2:21" ht="13" customHeight="1" x14ac:dyDescent="0.55000000000000004">
      <c r="E201" s="112" t="s">
        <v>98</v>
      </c>
      <c r="F201" s="113"/>
      <c r="G201" s="112" t="s">
        <v>100</v>
      </c>
      <c r="H201" s="113"/>
      <c r="I201" s="113"/>
      <c r="J201" s="113"/>
    </row>
    <row r="202" spans="2:21" ht="13" customHeight="1" x14ac:dyDescent="0.55000000000000004">
      <c r="E202" s="112" t="s">
        <v>101</v>
      </c>
      <c r="F202" s="113"/>
      <c r="G202" s="112" t="s">
        <v>102</v>
      </c>
      <c r="H202" s="113"/>
      <c r="I202" s="113"/>
      <c r="J202" s="113"/>
    </row>
    <row r="203" spans="2:21" ht="13" customHeight="1" x14ac:dyDescent="0.55000000000000004">
      <c r="E203" s="112" t="s">
        <v>103</v>
      </c>
      <c r="F203" s="113"/>
      <c r="G203" s="112" t="s">
        <v>104</v>
      </c>
      <c r="H203" s="113"/>
      <c r="I203" s="113"/>
      <c r="J203" s="113"/>
    </row>
  </sheetData>
  <mergeCells count="12">
    <mergeCell ref="G197:H19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97"/>
  <sheetViews>
    <sheetView topLeftCell="A4" zoomScale="96" zoomScaleNormal="96" workbookViewId="0">
      <pane xSplit="1" ySplit="4" topLeftCell="B185" activePane="bottomRight" state="frozen"/>
      <selection activeCell="A4" sqref="A4"/>
      <selection pane="topRight" activeCell="B4" sqref="B4"/>
      <selection pane="bottomLeft" activeCell="A7" sqref="A7"/>
      <selection pane="bottomRight" activeCell="B196" sqref="B19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70" t="s">
        <v>130</v>
      </c>
      <c r="C4" s="271"/>
      <c r="D4" s="271"/>
      <c r="E4" s="271"/>
      <c r="F4" s="271"/>
      <c r="G4" s="271"/>
      <c r="H4" s="271"/>
      <c r="I4" s="271"/>
      <c r="J4" s="271"/>
      <c r="K4" s="272"/>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3" t="s">
        <v>76</v>
      </c>
      <c r="B5" s="277" t="s">
        <v>134</v>
      </c>
      <c r="C5" s="275"/>
      <c r="D5" s="275"/>
      <c r="E5" s="275"/>
      <c r="F5" s="278" t="s">
        <v>135</v>
      </c>
      <c r="G5" s="275" t="s">
        <v>131</v>
      </c>
      <c r="H5" s="275"/>
      <c r="I5" s="275"/>
      <c r="J5" s="275" t="s">
        <v>132</v>
      </c>
      <c r="K5" s="276"/>
      <c r="L5" s="262" t="s">
        <v>69</v>
      </c>
      <c r="M5" s="263"/>
      <c r="N5" s="266" t="s">
        <v>9</v>
      </c>
      <c r="O5" s="267"/>
      <c r="P5" s="294" t="s">
        <v>128</v>
      </c>
      <c r="Q5" s="295"/>
      <c r="R5" s="295"/>
      <c r="S5" s="296"/>
      <c r="T5" s="302" t="s">
        <v>88</v>
      </c>
      <c r="U5" s="303"/>
      <c r="V5" s="303"/>
      <c r="W5" s="303"/>
      <c r="X5" s="304"/>
      <c r="Y5" s="131"/>
      <c r="Z5" s="273" t="s">
        <v>76</v>
      </c>
      <c r="AA5" s="312" t="s">
        <v>161</v>
      </c>
      <c r="AB5" s="313"/>
      <c r="AC5" s="314"/>
      <c r="AD5" s="309" t="s">
        <v>142</v>
      </c>
      <c r="AE5" s="289"/>
      <c r="AF5" s="289"/>
      <c r="AG5" s="289"/>
      <c r="AH5" s="289"/>
      <c r="AI5" s="310"/>
      <c r="AJ5" s="288" t="s">
        <v>143</v>
      </c>
      <c r="AK5" s="289"/>
      <c r="AL5" s="289"/>
      <c r="AM5" s="289"/>
      <c r="AN5" s="289"/>
      <c r="AO5" s="290"/>
      <c r="AP5" s="288" t="s">
        <v>144</v>
      </c>
      <c r="AQ5" s="289"/>
      <c r="AR5" s="289"/>
      <c r="AS5" s="289"/>
      <c r="AT5" s="289"/>
      <c r="AU5" s="300"/>
    </row>
    <row r="6" spans="1:63" ht="18" customHeight="1" x14ac:dyDescent="0.55000000000000004">
      <c r="A6" s="273"/>
      <c r="B6" s="281" t="s">
        <v>148</v>
      </c>
      <c r="C6" s="282"/>
      <c r="D6" s="285" t="s">
        <v>86</v>
      </c>
      <c r="E6" s="283" t="s">
        <v>136</v>
      </c>
      <c r="F6" s="279"/>
      <c r="G6" s="285" t="s">
        <v>133</v>
      </c>
      <c r="H6" s="285" t="s">
        <v>9</v>
      </c>
      <c r="I6" s="285" t="s">
        <v>86</v>
      </c>
      <c r="J6" s="285" t="s">
        <v>133</v>
      </c>
      <c r="K6" s="286" t="s">
        <v>9</v>
      </c>
      <c r="L6" s="264"/>
      <c r="M6" s="265"/>
      <c r="N6" s="268"/>
      <c r="O6" s="269"/>
      <c r="P6" s="297"/>
      <c r="Q6" s="298"/>
      <c r="R6" s="298"/>
      <c r="S6" s="299"/>
      <c r="T6" s="305"/>
      <c r="U6" s="306"/>
      <c r="V6" s="306"/>
      <c r="W6" s="306"/>
      <c r="X6" s="307"/>
      <c r="Y6" s="131"/>
      <c r="Z6" s="273"/>
      <c r="AA6" s="315"/>
      <c r="AB6" s="316"/>
      <c r="AC6" s="317"/>
      <c r="AD6" s="308" t="s">
        <v>141</v>
      </c>
      <c r="AE6" s="292"/>
      <c r="AF6" s="292" t="s">
        <v>140</v>
      </c>
      <c r="AG6" s="292"/>
      <c r="AH6" s="292" t="s">
        <v>132</v>
      </c>
      <c r="AI6" s="311"/>
      <c r="AJ6" s="291" t="s">
        <v>141</v>
      </c>
      <c r="AK6" s="292"/>
      <c r="AL6" s="292" t="s">
        <v>140</v>
      </c>
      <c r="AM6" s="292"/>
      <c r="AN6" s="292" t="s">
        <v>132</v>
      </c>
      <c r="AO6" s="293"/>
      <c r="AP6" s="291" t="s">
        <v>141</v>
      </c>
      <c r="AQ6" s="292"/>
      <c r="AR6" s="292" t="s">
        <v>140</v>
      </c>
      <c r="AS6" s="292"/>
      <c r="AT6" s="292" t="s">
        <v>132</v>
      </c>
      <c r="AU6" s="301"/>
      <c r="BJ6" t="s">
        <v>167</v>
      </c>
    </row>
    <row r="7" spans="1:63" ht="36.5" thickBot="1" x14ac:dyDescent="0.6">
      <c r="A7" s="274"/>
      <c r="B7" s="141" t="s">
        <v>133</v>
      </c>
      <c r="C7" s="133" t="s">
        <v>9</v>
      </c>
      <c r="D7" s="280"/>
      <c r="E7" s="284"/>
      <c r="F7" s="280"/>
      <c r="G7" s="280"/>
      <c r="H7" s="280"/>
      <c r="I7" s="280"/>
      <c r="J7" s="280"/>
      <c r="K7" s="28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4"/>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1" t="s">
        <v>176</v>
      </c>
      <c r="AX7" s="261"/>
      <c r="AY7" s="261"/>
      <c r="AZ7" s="261"/>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1"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45">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+B188+C187</f>
        <v>1918</v>
      </c>
      <c r="D188" s="155">
        <f t="shared" ref="D188" si="1733">+C188-F188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4">+AE188+AK188+AQ188</f>
        <v>1698</v>
      </c>
      <c r="AB188" s="231">
        <f t="shared" ref="AB188" si="1735">+AG188+AM188+AS188</f>
        <v>1587</v>
      </c>
      <c r="AC188" s="232">
        <f t="shared" ref="AC188" si="1736">+AI188+AO188+AU188</f>
        <v>14</v>
      </c>
      <c r="AD188" s="184">
        <f t="shared" ref="AD188" si="1737">+AE188-AE187</f>
        <v>2</v>
      </c>
      <c r="AE188" s="156">
        <v>1205</v>
      </c>
      <c r="AF188" s="185">
        <f t="shared" si="1445"/>
        <v>2</v>
      </c>
      <c r="AG188" s="156">
        <v>1107</v>
      </c>
      <c r="AH188" s="185">
        <f t="shared" ref="AH188" si="1738">+AI188-AI187</f>
        <v>0</v>
      </c>
      <c r="AI188" s="186">
        <v>7</v>
      </c>
      <c r="AJ188" s="187">
        <f t="shared" ref="AJ188" si="1739">+AK188-AK187</f>
        <v>0</v>
      </c>
      <c r="AK188" s="156">
        <v>46</v>
      </c>
      <c r="AL188" s="185">
        <f t="shared" ref="AL188" si="1740">+AM188-AM187</f>
        <v>0</v>
      </c>
      <c r="AM188" s="156">
        <v>45</v>
      </c>
      <c r="AN188" s="185">
        <f t="shared" ref="AN188" si="1741">+AO188-AO187</f>
        <v>0</v>
      </c>
      <c r="AO188" s="188">
        <v>0</v>
      </c>
      <c r="AP188" s="187">
        <f t="shared" ref="AP188" si="1742">+AQ188-AQ187</f>
        <v>0</v>
      </c>
      <c r="AQ188" s="156">
        <v>447</v>
      </c>
      <c r="AR188" s="185">
        <f t="shared" ref="AR188" si="1743">+AS188-AS187</f>
        <v>0</v>
      </c>
      <c r="AS188" s="156">
        <v>435</v>
      </c>
      <c r="AT188" s="185">
        <f t="shared" ref="AT188" si="1744">+AU188-AU187</f>
        <v>0</v>
      </c>
      <c r="AU188" s="189">
        <v>7</v>
      </c>
      <c r="AW188" s="238">
        <f t="shared" si="1671"/>
        <v>44012</v>
      </c>
      <c r="AX188" s="237">
        <v>3</v>
      </c>
      <c r="AY188" s="239">
        <f t="shared" ref="AY188" si="1745">+AY187+AX188</f>
        <v>328</v>
      </c>
      <c r="AZ188" s="45">
        <v>0</v>
      </c>
      <c r="BA188" s="27">
        <f t="shared" ref="BA188" si="1746">+BA187+AZ188</f>
        <v>21</v>
      </c>
      <c r="BB188" s="230">
        <f t="shared" ref="BB188" si="1747">+Z188</f>
        <v>44012</v>
      </c>
      <c r="BC188" s="132">
        <f t="shared" ref="BC188" si="1748">+B188</f>
        <v>0</v>
      </c>
      <c r="BD188" s="230">
        <f t="shared" ref="BD188" si="1749">+A188</f>
        <v>44012</v>
      </c>
      <c r="BE188" s="132">
        <f t="shared" ref="BE188" si="1750">+C188</f>
        <v>1918</v>
      </c>
      <c r="BF188" s="1">
        <f t="shared" ref="BF188" si="1751">+BB188</f>
        <v>44012</v>
      </c>
      <c r="BG188">
        <f t="shared" ref="BG188" si="1752">+L188</f>
        <v>3</v>
      </c>
      <c r="BH188">
        <f t="shared" ref="BH188" si="1753">+M188</f>
        <v>1</v>
      </c>
      <c r="BI188" s="1">
        <f t="shared" ref="BI188" si="1754">+BF188</f>
        <v>44012</v>
      </c>
      <c r="BJ188">
        <f t="shared" ref="BJ188" si="1755">+BJ187+BG188</f>
        <v>2340</v>
      </c>
      <c r="BK188">
        <f t="shared" ref="BK188" si="1756">+BK187+BH188</f>
        <v>484</v>
      </c>
      <c r="BL188" s="180">
        <f t="shared" ref="BL188" si="1757">+A188</f>
        <v>44012</v>
      </c>
      <c r="BM188">
        <f t="shared" ref="BM188" si="1758">+AE188</f>
        <v>1205</v>
      </c>
      <c r="BN188">
        <f t="shared" ref="BN188" si="1759">+AG188</f>
        <v>1107</v>
      </c>
      <c r="BO188">
        <f t="shared" ref="BO188" si="1760">+AI188</f>
        <v>7</v>
      </c>
      <c r="BP188" s="180">
        <f t="shared" ref="BP188" si="1761">+A188</f>
        <v>44012</v>
      </c>
      <c r="BQ188">
        <f t="shared" ref="BQ188" si="1762">+AK188</f>
        <v>46</v>
      </c>
      <c r="BR188">
        <f t="shared" ref="BR188" si="1763">+AM188</f>
        <v>45</v>
      </c>
      <c r="BS188">
        <f t="shared" ref="BS188" si="1764">+AO188</f>
        <v>0</v>
      </c>
      <c r="BT188" s="180">
        <f t="shared" ref="BT188" si="1765">+A188</f>
        <v>44012</v>
      </c>
      <c r="BU188">
        <f t="shared" ref="BU188" si="1766">+AQ188</f>
        <v>447</v>
      </c>
      <c r="BV188">
        <f t="shared" ref="BV188" si="1767">+AS188</f>
        <v>435</v>
      </c>
      <c r="BW188">
        <f t="shared" ref="BW188" si="1768">+AU188</f>
        <v>7</v>
      </c>
    </row>
    <row r="189" spans="1:75" ht="18" customHeight="1" x14ac:dyDescent="0.55000000000000004">
      <c r="A189" s="180">
        <v>44013</v>
      </c>
      <c r="B189" s="146">
        <v>2</v>
      </c>
      <c r="C189" s="155">
        <f>+B189+C188</f>
        <v>1920</v>
      </c>
      <c r="D189" s="155">
        <f t="shared" ref="D189" si="1769">+C189-F189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0">+AE189+AK189+AQ189</f>
        <v>1726</v>
      </c>
      <c r="AB189" s="231">
        <f t="shared" ref="AB189" si="1771">+AG189+AM189+AS189</f>
        <v>1600</v>
      </c>
      <c r="AC189" s="232">
        <f t="shared" ref="AC189" si="1772">+AI189+AO189+AU189</f>
        <v>14</v>
      </c>
      <c r="AD189" s="184">
        <f t="shared" ref="AD189" si="1773">+AE189-AE188</f>
        <v>28</v>
      </c>
      <c r="AE189" s="156">
        <v>1233</v>
      </c>
      <c r="AF189" s="185">
        <f t="shared" si="1445"/>
        <v>10</v>
      </c>
      <c r="AG189" s="156">
        <v>1117</v>
      </c>
      <c r="AH189" s="185">
        <f t="shared" ref="AH189" si="1774">+AI189-AI188</f>
        <v>0</v>
      </c>
      <c r="AI189" s="186">
        <v>7</v>
      </c>
      <c r="AJ189" s="187">
        <f t="shared" ref="AJ189" si="1775">+AK189-AK188</f>
        <v>0</v>
      </c>
      <c r="AK189" s="156">
        <v>46</v>
      </c>
      <c r="AL189" s="185">
        <f t="shared" ref="AL189" si="1776">+AM189-AM188</f>
        <v>0</v>
      </c>
      <c r="AM189" s="156">
        <v>45</v>
      </c>
      <c r="AN189" s="185">
        <f t="shared" ref="AN189" si="1777">+AO189-AO188</f>
        <v>0</v>
      </c>
      <c r="AO189" s="188">
        <v>0</v>
      </c>
      <c r="AP189" s="187">
        <f t="shared" ref="AP189" si="1778">+AQ189-AQ188</f>
        <v>0</v>
      </c>
      <c r="AQ189" s="156">
        <v>447</v>
      </c>
      <c r="AR189" s="185">
        <f t="shared" ref="AR189" si="1779">+AS189-AS188</f>
        <v>3</v>
      </c>
      <c r="AS189" s="156">
        <v>438</v>
      </c>
      <c r="AT189" s="185">
        <f t="shared" ref="AT189" si="1780">+AU189-AU188</f>
        <v>0</v>
      </c>
      <c r="AU189" s="189">
        <v>7</v>
      </c>
      <c r="AW189" s="238">
        <f t="shared" si="1671"/>
        <v>44013</v>
      </c>
      <c r="AX189" s="237">
        <v>1</v>
      </c>
      <c r="AY189" s="239">
        <f t="shared" ref="AY189" si="1781">+AY188+AX189</f>
        <v>329</v>
      </c>
      <c r="AZ189" s="45">
        <v>0</v>
      </c>
      <c r="BA189" s="27">
        <f t="shared" ref="BA189" si="1782">+BA188+AZ189</f>
        <v>21</v>
      </c>
      <c r="BB189" s="230">
        <f t="shared" ref="BB189" si="1783">+Z189</f>
        <v>44013</v>
      </c>
      <c r="BC189" s="132">
        <f t="shared" ref="BC189" si="1784">+B189</f>
        <v>2</v>
      </c>
      <c r="BD189" s="230">
        <f t="shared" ref="BD189" si="1785">+A189</f>
        <v>44013</v>
      </c>
      <c r="BE189" s="132">
        <f t="shared" ref="BE189" si="1786">+C189</f>
        <v>1920</v>
      </c>
      <c r="BF189" s="1">
        <f t="shared" ref="BF189" si="1787">+BB189</f>
        <v>44013</v>
      </c>
      <c r="BG189">
        <f t="shared" ref="BG189" si="1788">+L189</f>
        <v>2</v>
      </c>
      <c r="BH189">
        <f t="shared" ref="BH189" si="1789">+M189</f>
        <v>0</v>
      </c>
      <c r="BI189" s="1">
        <f t="shared" ref="BI189" si="1790">+BF189</f>
        <v>44013</v>
      </c>
      <c r="BJ189">
        <f t="shared" ref="BJ189" si="1791">+BJ188+BG189</f>
        <v>2342</v>
      </c>
      <c r="BK189">
        <f t="shared" ref="BK189" si="1792">+BK188+BH189</f>
        <v>484</v>
      </c>
      <c r="BL189" s="180">
        <f t="shared" ref="BL189" si="1793">+A189</f>
        <v>44013</v>
      </c>
      <c r="BM189">
        <f t="shared" ref="BM189" si="1794">+AE189</f>
        <v>1233</v>
      </c>
      <c r="BN189">
        <f t="shared" ref="BN189" si="1795">+AG189</f>
        <v>1117</v>
      </c>
      <c r="BO189">
        <f t="shared" ref="BO189" si="1796">+AI189</f>
        <v>7</v>
      </c>
      <c r="BP189" s="180">
        <f t="shared" ref="BP189" si="1797">+A189</f>
        <v>44013</v>
      </c>
      <c r="BQ189">
        <f t="shared" ref="BQ189" si="1798">+AK189</f>
        <v>46</v>
      </c>
      <c r="BR189">
        <f t="shared" ref="BR189" si="1799">+AM189</f>
        <v>45</v>
      </c>
      <c r="BS189">
        <f t="shared" ref="BS189" si="1800">+AO189</f>
        <v>0</v>
      </c>
      <c r="BT189" s="180">
        <f t="shared" ref="BT189" si="1801">+A189</f>
        <v>44013</v>
      </c>
      <c r="BU189">
        <f t="shared" ref="BU189" si="1802">+AQ189</f>
        <v>447</v>
      </c>
      <c r="BV189">
        <f t="shared" ref="BV189" si="1803">+AS189</f>
        <v>438</v>
      </c>
      <c r="BW189">
        <f t="shared" ref="BW189" si="1804">+AU189</f>
        <v>7</v>
      </c>
    </row>
    <row r="190" spans="1:75" ht="18" customHeight="1" x14ac:dyDescent="0.55000000000000004">
      <c r="A190" s="180">
        <v>44014</v>
      </c>
      <c r="B190" s="146">
        <v>3</v>
      </c>
      <c r="C190" s="155">
        <f>+B190+C189</f>
        <v>1923</v>
      </c>
      <c r="D190" s="155">
        <f t="shared" ref="D190" si="1805">+C190-F190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6">+AE190+AK190+AQ190</f>
        <v>1736</v>
      </c>
      <c r="AB190" s="231">
        <f t="shared" ref="AB190" si="1807">+AG190+AM190+AS190</f>
        <v>1603</v>
      </c>
      <c r="AC190" s="232">
        <f t="shared" ref="AC190" si="1808">+AI190+AO190+AU190</f>
        <v>14</v>
      </c>
      <c r="AD190" s="184">
        <f t="shared" ref="AD190" si="1809">+AE190-AE189</f>
        <v>9</v>
      </c>
      <c r="AE190" s="156">
        <v>1242</v>
      </c>
      <c r="AF190" s="185">
        <f t="shared" si="1445"/>
        <v>3</v>
      </c>
      <c r="AG190" s="156">
        <v>1120</v>
      </c>
      <c r="AH190" s="185">
        <f t="shared" ref="AH190" si="1810">+AI190-AI189</f>
        <v>0</v>
      </c>
      <c r="AI190" s="186">
        <v>7</v>
      </c>
      <c r="AJ190" s="187">
        <f t="shared" ref="AJ190" si="1811">+AK190-AK189</f>
        <v>0</v>
      </c>
      <c r="AK190" s="156">
        <v>46</v>
      </c>
      <c r="AL190" s="185">
        <f t="shared" ref="AL190" si="1812">+AM190-AM189</f>
        <v>0</v>
      </c>
      <c r="AM190" s="156">
        <v>45</v>
      </c>
      <c r="AN190" s="185">
        <f t="shared" ref="AN190" si="1813">+AO190-AO189</f>
        <v>0</v>
      </c>
      <c r="AO190" s="188">
        <v>0</v>
      </c>
      <c r="AP190" s="187">
        <f t="shared" ref="AP190" si="1814">+AQ190-AQ189</f>
        <v>1</v>
      </c>
      <c r="AQ190" s="156">
        <v>448</v>
      </c>
      <c r="AR190" s="185">
        <f t="shared" ref="AR190" si="1815">+AS190-AS189</f>
        <v>0</v>
      </c>
      <c r="AS190" s="156">
        <v>438</v>
      </c>
      <c r="AT190" s="185">
        <f t="shared" ref="AT190" si="1816">+AU190-AU189</f>
        <v>0</v>
      </c>
      <c r="AU190" s="189">
        <v>7</v>
      </c>
      <c r="AW190" s="238">
        <f t="shared" ref="AW190:AW191" si="1817">+A190</f>
        <v>44014</v>
      </c>
      <c r="AX190" s="237">
        <v>2</v>
      </c>
      <c r="AY190" s="239">
        <f t="shared" ref="AY190" si="1818">+AY189+AX190</f>
        <v>331</v>
      </c>
      <c r="AZ190" s="45">
        <v>0</v>
      </c>
      <c r="BA190" s="27">
        <f t="shared" ref="BA190" si="1819">+BA189+AZ190</f>
        <v>21</v>
      </c>
      <c r="BB190" s="230">
        <f t="shared" ref="BB190" si="1820">+Z190</f>
        <v>44014</v>
      </c>
      <c r="BC190" s="132">
        <f t="shared" ref="BC190" si="1821">+B190</f>
        <v>3</v>
      </c>
      <c r="BD190" s="230">
        <f t="shared" ref="BD190" si="1822">+A190</f>
        <v>44014</v>
      </c>
      <c r="BE190" s="132">
        <f t="shared" ref="BE190" si="1823">+C190</f>
        <v>1923</v>
      </c>
      <c r="BF190" s="1">
        <f t="shared" ref="BF190" si="1824">+BB190</f>
        <v>44014</v>
      </c>
      <c r="BG190">
        <f t="shared" ref="BG190" si="1825">+L190</f>
        <v>4</v>
      </c>
      <c r="BH190">
        <f t="shared" ref="BH190" si="1826">+M190</f>
        <v>3</v>
      </c>
      <c r="BI190" s="1">
        <f t="shared" ref="BI190" si="1827">+BF190</f>
        <v>44014</v>
      </c>
      <c r="BJ190">
        <f t="shared" ref="BJ190" si="1828">+BJ189+BG190</f>
        <v>2346</v>
      </c>
      <c r="BK190">
        <f t="shared" ref="BK190" si="1829">+BK189+BH190</f>
        <v>487</v>
      </c>
      <c r="BL190" s="180">
        <f t="shared" ref="BL190" si="1830">+A190</f>
        <v>44014</v>
      </c>
      <c r="BM190">
        <f t="shared" ref="BM190" si="1831">+AE190</f>
        <v>1242</v>
      </c>
      <c r="BN190">
        <f t="shared" ref="BN190" si="1832">+AG190</f>
        <v>1120</v>
      </c>
      <c r="BO190">
        <f t="shared" ref="BO190" si="1833">+AI190</f>
        <v>7</v>
      </c>
      <c r="BP190" s="180">
        <f t="shared" ref="BP190" si="1834">+A190</f>
        <v>44014</v>
      </c>
      <c r="BQ190">
        <f t="shared" ref="BQ190" si="1835">+AK190</f>
        <v>46</v>
      </c>
      <c r="BR190">
        <f t="shared" ref="BR190" si="1836">+AM190</f>
        <v>45</v>
      </c>
      <c r="BS190">
        <f t="shared" ref="BS190" si="1837">+AO190</f>
        <v>0</v>
      </c>
      <c r="BT190" s="180">
        <f t="shared" ref="BT190" si="1838">+A190</f>
        <v>44014</v>
      </c>
      <c r="BU190">
        <f t="shared" ref="BU190" si="1839">+AQ190</f>
        <v>448</v>
      </c>
      <c r="BV190">
        <f t="shared" ref="BV190" si="1840">+AS190</f>
        <v>438</v>
      </c>
      <c r="BW190">
        <f t="shared" ref="BW190" si="1841">+AU190</f>
        <v>7</v>
      </c>
    </row>
    <row r="191" spans="1:75" ht="18" customHeight="1" x14ac:dyDescent="0.55000000000000004">
      <c r="A191" s="180">
        <v>44015</v>
      </c>
      <c r="B191" s="146">
        <v>2</v>
      </c>
      <c r="C191" s="155">
        <f>+B191+C190</f>
        <v>1925</v>
      </c>
      <c r="D191" s="155">
        <f t="shared" ref="D191" si="1842">+C191-F191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 t="shared" ref="AA191" si="1843">+AE191+AK191+AQ191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7"/>
        <v>44015</v>
      </c>
      <c r="AX191" s="237">
        <v>1</v>
      </c>
      <c r="AY191" s="239">
        <f t="shared" ref="AY191" si="1854">+AY190+AX191</f>
        <v>332</v>
      </c>
      <c r="AZ191" s="45">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c r="B192" s="146"/>
      <c r="C192" s="155"/>
      <c r="D192" s="147"/>
      <c r="E192" s="147"/>
      <c r="F192" s="147"/>
      <c r="G192" s="147"/>
      <c r="H192" s="135"/>
      <c r="I192" s="147"/>
      <c r="J192" s="135"/>
      <c r="K192" s="148"/>
      <c r="L192" s="146"/>
      <c r="M192" s="147"/>
      <c r="N192" s="135"/>
      <c r="O192" s="135"/>
      <c r="P192" s="147"/>
      <c r="Q192" s="147"/>
      <c r="R192" s="135"/>
      <c r="S192" s="135"/>
      <c r="T192" s="147"/>
      <c r="U192" s="147"/>
      <c r="V192" s="135"/>
      <c r="W192" s="42"/>
      <c r="X192" s="148"/>
      <c r="Z192" s="75"/>
      <c r="AA192" s="231"/>
      <c r="AB192" s="231"/>
      <c r="AC192" s="232"/>
      <c r="AD192" s="184"/>
      <c r="AE192" s="156"/>
      <c r="AF192" s="185"/>
      <c r="AG192" s="156"/>
      <c r="AH192" s="185"/>
      <c r="AI192" s="186"/>
      <c r="AJ192" s="187"/>
      <c r="AK192" s="156"/>
      <c r="AL192" s="185"/>
      <c r="AM192" s="156"/>
      <c r="AN192" s="185"/>
      <c r="AO192" s="188"/>
      <c r="AP192" s="187"/>
      <c r="AQ192" s="156"/>
      <c r="AR192" s="185"/>
      <c r="AS192" s="156"/>
      <c r="AT192" s="185"/>
      <c r="AU192" s="189"/>
      <c r="BB192" s="230"/>
      <c r="BC192" s="132"/>
      <c r="BD192" s="230"/>
      <c r="BE192" s="132"/>
      <c r="BF192" s="1"/>
      <c r="BI192" s="1"/>
      <c r="BL192" s="180"/>
      <c r="BP192" s="180"/>
      <c r="BT192" s="180"/>
    </row>
    <row r="193" spans="1:47" ht="7" customHeight="1" thickBot="1" x14ac:dyDescent="0.6">
      <c r="A193" s="66"/>
      <c r="B193" s="146"/>
      <c r="C193" s="155"/>
      <c r="D193" s="147"/>
      <c r="E193" s="147"/>
      <c r="F193" s="147"/>
      <c r="G193" s="147"/>
      <c r="H193" s="135"/>
      <c r="I193" s="147"/>
      <c r="J193" s="135"/>
      <c r="K193" s="148"/>
      <c r="L193" s="146"/>
      <c r="M193" s="147"/>
      <c r="N193" s="135"/>
      <c r="O193" s="135"/>
      <c r="P193" s="147"/>
      <c r="Q193" s="147"/>
      <c r="R193" s="135"/>
      <c r="S193" s="135"/>
      <c r="T193" s="147"/>
      <c r="U193" s="147"/>
      <c r="V193" s="135"/>
      <c r="W193" s="42"/>
      <c r="X193" s="148"/>
      <c r="Z193" s="66"/>
      <c r="AA193" s="64"/>
      <c r="AB193" s="64"/>
      <c r="AC193" s="64"/>
      <c r="AD193" s="184"/>
      <c r="AE193" s="156"/>
      <c r="AF193" s="185"/>
      <c r="AG193" s="156"/>
      <c r="AH193" s="185"/>
      <c r="AI193" s="186"/>
      <c r="AJ193" s="187"/>
      <c r="AK193" s="156"/>
      <c r="AL193" s="185"/>
      <c r="AM193" s="156"/>
      <c r="AN193" s="185"/>
      <c r="AO193" s="188"/>
      <c r="AP193" s="187"/>
      <c r="AQ193" s="156"/>
      <c r="AR193" s="185"/>
      <c r="AS193" s="156"/>
      <c r="AT193" s="185"/>
      <c r="AU193" s="189"/>
    </row>
    <row r="196" spans="1:47" x14ac:dyDescent="0.55000000000000004">
      <c r="L196">
        <f>SUM(L97:L195)</f>
        <v>2350</v>
      </c>
      <c r="P196">
        <f>SUM(P97:P195)</f>
        <v>289</v>
      </c>
    </row>
    <row r="197" spans="1:47" x14ac:dyDescent="0.55000000000000004">
      <c r="A197" s="130"/>
      <c r="Z197" s="130"/>
      <c r="AA197" s="130"/>
      <c r="AB197" s="130"/>
      <c r="AC197"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2" zoomScale="85" zoomScaleNormal="85" workbookViewId="0">
      <selection activeCell="U80" sqref="U8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2020-07-05T06:53:19Z</dcterms:modified>
</cp:coreProperties>
</file>