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AFF60226-08E1-4ACC-87EB-F867A0E14235}" xr6:coauthVersionLast="45" xr6:coauthVersionMax="45" xr10:uidLastSave="{00000000-0000-0000-0000-000000000000}"/>
  <bookViews>
    <workbookView xWindow="10290" yWindow="0" windowWidth="8860" windowHeight="8760" tabRatio="641" firstSheet="1" activeTab="1" xr2:uid="{8C562B5A-20AE-4AE1-ABD9-5959500D20D6}"/>
  </bookViews>
  <sheets>
    <sheet name="国家衛健委発表に基づく感染状況" sheetId="2" r:id="rId1"/>
    <sheet name="香港マカオ台湾の患者・海外輸入症例・無症状病原体保有者" sheetId="5" r:id="rId2"/>
    <sheet name="新疆の情況" sheetId="6" r:id="rId3"/>
    <sheet name="グラフ" sheetId="3" r:id="rId4"/>
    <sheet name="Sheet1" sheetId="1"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28" i="2" l="1"/>
  <c r="O228" i="2"/>
  <c r="V31" i="6"/>
  <c r="U31" i="6"/>
  <c r="S31" i="6"/>
  <c r="T31" i="6" s="1"/>
  <c r="R31" i="6"/>
  <c r="Q31" i="6"/>
  <c r="P31" i="6"/>
  <c r="L31" i="6"/>
  <c r="J31" i="6"/>
  <c r="CE227" i="5"/>
  <c r="CD227" i="5"/>
  <c r="CA227" i="5"/>
  <c r="BZ227" i="5"/>
  <c r="BY227" i="5"/>
  <c r="BX227" i="5"/>
  <c r="BW227" i="5"/>
  <c r="BV227" i="5"/>
  <c r="BU227" i="5"/>
  <c r="BT227" i="5"/>
  <c r="BS227" i="5"/>
  <c r="BR227" i="5"/>
  <c r="BQ227" i="5"/>
  <c r="BP227" i="5"/>
  <c r="BO227" i="5"/>
  <c r="BM227" i="5"/>
  <c r="BK227" i="5"/>
  <c r="BN227" i="5" s="1"/>
  <c r="BJ227" i="5"/>
  <c r="BG227" i="5"/>
  <c r="BF227" i="5"/>
  <c r="BE227" i="5"/>
  <c r="BI227" i="5" s="1"/>
  <c r="BL227" i="5" s="1"/>
  <c r="BD227" i="5"/>
  <c r="BC227" i="5"/>
  <c r="BA227" i="5"/>
  <c r="AZ227" i="5"/>
  <c r="AX227" i="5"/>
  <c r="AU227" i="5"/>
  <c r="AS227" i="5"/>
  <c r="AQ227" i="5"/>
  <c r="AO227" i="5"/>
  <c r="AM227" i="5"/>
  <c r="AK227" i="5"/>
  <c r="AI227" i="5"/>
  <c r="AG227" i="5"/>
  <c r="CC227" i="5" s="1"/>
  <c r="AD227" i="5"/>
  <c r="CB227" i="5" s="1"/>
  <c r="AC227" i="5"/>
  <c r="AB227" i="5"/>
  <c r="AA227" i="5"/>
  <c r="C227" i="5"/>
  <c r="D227" i="5" s="1"/>
  <c r="Z227" i="5"/>
  <c r="AB228" i="2"/>
  <c r="AA228" i="2"/>
  <c r="Z228" i="2"/>
  <c r="Y228" i="2"/>
  <c r="X228" i="2"/>
  <c r="W228" i="2"/>
  <c r="M228" i="2"/>
  <c r="K228" i="2"/>
  <c r="H228" i="2"/>
  <c r="I228" i="2" s="1"/>
  <c r="AE227" i="5" l="1"/>
  <c r="BH227" i="5"/>
  <c r="U30" i="6"/>
  <c r="V30" i="6" s="1"/>
  <c r="T30" i="6"/>
  <c r="S30" i="6"/>
  <c r="R30" i="6"/>
  <c r="Q30" i="6"/>
  <c r="P30" i="6"/>
  <c r="L30" i="6"/>
  <c r="J30" i="6"/>
  <c r="CD226" i="5"/>
  <c r="CA226" i="5"/>
  <c r="BZ226" i="5"/>
  <c r="BY226" i="5"/>
  <c r="BX226" i="5"/>
  <c r="BW226" i="5"/>
  <c r="BV226" i="5"/>
  <c r="BU226" i="5"/>
  <c r="BT226" i="5"/>
  <c r="BS226" i="5"/>
  <c r="BR226" i="5"/>
  <c r="BQ226" i="5"/>
  <c r="BP226" i="5"/>
  <c r="BO226" i="5"/>
  <c r="BM226" i="5"/>
  <c r="BK226" i="5"/>
  <c r="BN226" i="5" s="1"/>
  <c r="BJ226" i="5"/>
  <c r="BG226" i="5"/>
  <c r="BF226" i="5"/>
  <c r="BE226" i="5"/>
  <c r="BI226" i="5" s="1"/>
  <c r="BL226" i="5" s="1"/>
  <c r="BD226" i="5"/>
  <c r="BC226" i="5"/>
  <c r="BA226" i="5"/>
  <c r="AZ226" i="5"/>
  <c r="AX226" i="5"/>
  <c r="AU226" i="5"/>
  <c r="AS226" i="5"/>
  <c r="AQ226" i="5"/>
  <c r="AO226" i="5"/>
  <c r="AM226" i="5"/>
  <c r="AK226" i="5"/>
  <c r="AI226" i="5"/>
  <c r="CE226" i="5" s="1"/>
  <c r="AG226" i="5"/>
  <c r="CC226" i="5" s="1"/>
  <c r="AD226" i="5"/>
  <c r="CB226" i="5" s="1"/>
  <c r="AC226" i="5"/>
  <c r="AB226" i="5"/>
  <c r="AA226" i="5"/>
  <c r="C226" i="5"/>
  <c r="D226" i="5" s="1"/>
  <c r="Z226" i="5"/>
  <c r="BH226" i="5" l="1"/>
  <c r="AE226" i="5"/>
  <c r="AB227" i="2" l="1"/>
  <c r="AA227" i="2"/>
  <c r="Z227" i="2"/>
  <c r="X227" i="2"/>
  <c r="W227" i="2"/>
  <c r="P227" i="2"/>
  <c r="O227" i="2"/>
  <c r="M227" i="2"/>
  <c r="K227" i="2"/>
  <c r="H227" i="2"/>
  <c r="Y227" i="2" s="1"/>
  <c r="I227" i="2" l="1"/>
  <c r="U29" i="6"/>
  <c r="V29" i="6" s="1"/>
  <c r="T29" i="6"/>
  <c r="S29" i="6"/>
  <c r="R29" i="6"/>
  <c r="Q29" i="6"/>
  <c r="P29" i="6"/>
  <c r="L29" i="6"/>
  <c r="J29" i="6"/>
  <c r="P226" i="2"/>
  <c r="O226" i="2"/>
  <c r="AB226" i="2"/>
  <c r="AA226" i="2"/>
  <c r="Z226" i="2"/>
  <c r="X226" i="2"/>
  <c r="W226" i="2"/>
  <c r="M226" i="2"/>
  <c r="K226" i="2"/>
  <c r="H226" i="2"/>
  <c r="Y226" i="2" s="1"/>
  <c r="CE225" i="5"/>
  <c r="CD225" i="5"/>
  <c r="CA225" i="5"/>
  <c r="BZ225" i="5"/>
  <c r="BY225" i="5"/>
  <c r="BX225" i="5"/>
  <c r="BW225" i="5"/>
  <c r="BV225" i="5"/>
  <c r="BU225" i="5"/>
  <c r="BT225" i="5"/>
  <c r="BS225" i="5"/>
  <c r="BR225" i="5"/>
  <c r="BQ225" i="5"/>
  <c r="BP225" i="5"/>
  <c r="BO225" i="5"/>
  <c r="BK225" i="5"/>
  <c r="BN225" i="5" s="1"/>
  <c r="BJ225" i="5"/>
  <c r="BM225" i="5" s="1"/>
  <c r="BG225" i="5"/>
  <c r="BF225" i="5"/>
  <c r="BD225" i="5"/>
  <c r="BC225" i="5"/>
  <c r="BA225" i="5"/>
  <c r="AZ225" i="5"/>
  <c r="AX225" i="5"/>
  <c r="AU225" i="5"/>
  <c r="AS225" i="5"/>
  <c r="AQ225" i="5"/>
  <c r="AO225" i="5"/>
  <c r="AM225" i="5"/>
  <c r="AK225" i="5"/>
  <c r="AI225" i="5"/>
  <c r="AG225" i="5"/>
  <c r="CC225" i="5" s="1"/>
  <c r="AD225" i="5"/>
  <c r="CB225" i="5" s="1"/>
  <c r="AC225" i="5"/>
  <c r="AB225" i="5"/>
  <c r="AA225" i="5"/>
  <c r="Z225" i="5"/>
  <c r="BE225" i="5" s="1"/>
  <c r="BI225" i="5" s="1"/>
  <c r="BL225" i="5" s="1"/>
  <c r="C225" i="5"/>
  <c r="D225" i="5" s="1"/>
  <c r="AE225" i="5" l="1"/>
  <c r="BH225" i="5"/>
  <c r="I226" i="2"/>
  <c r="U28" i="6"/>
  <c r="V28" i="6" s="1"/>
  <c r="T28" i="6"/>
  <c r="S28" i="6"/>
  <c r="R28" i="6"/>
  <c r="Q28" i="6"/>
  <c r="P28" i="6"/>
  <c r="L28" i="6"/>
  <c r="J28" i="6"/>
  <c r="CE224" i="5"/>
  <c r="CD224" i="5"/>
  <c r="CC224" i="5"/>
  <c r="CB224" i="5"/>
  <c r="CA224" i="5"/>
  <c r="BZ224" i="5"/>
  <c r="BY224" i="5"/>
  <c r="BX224" i="5"/>
  <c r="BW224" i="5"/>
  <c r="BV224" i="5"/>
  <c r="BU224" i="5"/>
  <c r="BT224" i="5"/>
  <c r="BS224" i="5"/>
  <c r="BR224" i="5"/>
  <c r="BQ224" i="5"/>
  <c r="BP224" i="5"/>
  <c r="BO224" i="5"/>
  <c r="BK224" i="5"/>
  <c r="BN224" i="5" s="1"/>
  <c r="BJ224" i="5"/>
  <c r="BM224" i="5" s="1"/>
  <c r="BI224" i="5"/>
  <c r="BL224" i="5" s="1"/>
  <c r="BH224" i="5"/>
  <c r="BG224" i="5"/>
  <c r="BF224" i="5"/>
  <c r="BE224" i="5"/>
  <c r="BD224" i="5"/>
  <c r="BC224" i="5"/>
  <c r="BA224" i="5"/>
  <c r="AZ224" i="5"/>
  <c r="AU224" i="5"/>
  <c r="AS224" i="5"/>
  <c r="AQ224" i="5"/>
  <c r="AO224" i="5"/>
  <c r="AM224" i="5"/>
  <c r="AK224" i="5"/>
  <c r="AI224" i="5"/>
  <c r="AG224" i="5"/>
  <c r="AD224" i="5"/>
  <c r="AE224" i="5" s="1"/>
  <c r="AC224" i="5"/>
  <c r="AB224" i="5"/>
  <c r="AA224" i="5"/>
  <c r="C224" i="5"/>
  <c r="D224" i="5" s="1"/>
  <c r="Z224" i="5"/>
  <c r="AX224" i="5"/>
  <c r="AA225" i="2"/>
  <c r="Z225" i="2"/>
  <c r="X225" i="2"/>
  <c r="W225" i="2"/>
  <c r="P225" i="2"/>
  <c r="V27" i="6" l="1"/>
  <c r="U27" i="6"/>
  <c r="T27" i="6"/>
  <c r="S27" i="6"/>
  <c r="R27" i="6"/>
  <c r="Q27" i="6"/>
  <c r="P27" i="6"/>
  <c r="L27" i="6"/>
  <c r="J27" i="6"/>
  <c r="P224" i="2"/>
  <c r="CD223" i="5"/>
  <c r="CA223" i="5"/>
  <c r="BZ223" i="5"/>
  <c r="BY223" i="5"/>
  <c r="BX223" i="5"/>
  <c r="BW223" i="5"/>
  <c r="BV223" i="5"/>
  <c r="BU223" i="5"/>
  <c r="BT223" i="5"/>
  <c r="BS223" i="5"/>
  <c r="BR223" i="5"/>
  <c r="BQ223" i="5"/>
  <c r="BP223" i="5"/>
  <c r="BO223" i="5"/>
  <c r="BK223" i="5"/>
  <c r="BN223" i="5" s="1"/>
  <c r="BJ223" i="5"/>
  <c r="BM223" i="5" s="1"/>
  <c r="BG223" i="5"/>
  <c r="BF223" i="5"/>
  <c r="BD223" i="5"/>
  <c r="BC223" i="5"/>
  <c r="BA223" i="5"/>
  <c r="AZ223" i="5"/>
  <c r="AX223" i="5"/>
  <c r="AU223" i="5"/>
  <c r="AS223" i="5"/>
  <c r="AQ223" i="5"/>
  <c r="AO223" i="5"/>
  <c r="AM223" i="5"/>
  <c r="AK223" i="5"/>
  <c r="AI223" i="5"/>
  <c r="CE223" i="5" s="1"/>
  <c r="AG223" i="5"/>
  <c r="CC223" i="5" s="1"/>
  <c r="AD223" i="5"/>
  <c r="AE223" i="5" s="1"/>
  <c r="AC223" i="5"/>
  <c r="AB223" i="5"/>
  <c r="AA223" i="5"/>
  <c r="Z223" i="5"/>
  <c r="BE223" i="5" s="1"/>
  <c r="BI223" i="5" s="1"/>
  <c r="BL223" i="5" s="1"/>
  <c r="C223" i="5"/>
  <c r="D223" i="5" s="1"/>
  <c r="AA224" i="2"/>
  <c r="Z224" i="2"/>
  <c r="X224" i="2"/>
  <c r="W224" i="2"/>
  <c r="BH223" i="5" l="1"/>
  <c r="CB223" i="5"/>
  <c r="V26" i="6"/>
  <c r="U26" i="6"/>
  <c r="S26" i="6"/>
  <c r="T26" i="6" s="1"/>
  <c r="Q26" i="6"/>
  <c r="P26" i="6"/>
  <c r="L26" i="6"/>
  <c r="J26" i="6"/>
  <c r="R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N222" i="5" s="1"/>
  <c r="BJ222" i="5"/>
  <c r="BM222" i="5" s="1"/>
  <c r="BG222" i="5"/>
  <c r="BF222" i="5"/>
  <c r="BE222" i="5"/>
  <c r="BI222" i="5" s="1"/>
  <c r="BL222" i="5" s="1"/>
  <c r="BD222" i="5"/>
  <c r="BC222" i="5"/>
  <c r="BA222" i="5"/>
  <c r="AZ222" i="5"/>
  <c r="AX222" i="5"/>
  <c r="AD222" i="5"/>
  <c r="AE222" i="5" s="1"/>
  <c r="AC222" i="5"/>
  <c r="AB222" i="5"/>
  <c r="AA222" i="5"/>
  <c r="Z222" i="5"/>
  <c r="C222" i="5"/>
  <c r="D222" i="5" s="1"/>
  <c r="BH222" i="5" l="1"/>
  <c r="CB222" i="5"/>
  <c r="T25" i="6"/>
  <c r="U25" i="6"/>
  <c r="V25" i="6" s="1"/>
  <c r="S25" i="6"/>
  <c r="R25" i="6"/>
  <c r="P25" i="6"/>
  <c r="Q25" i="6"/>
  <c r="L25" i="6"/>
  <c r="J25" i="6"/>
  <c r="CD221" i="5"/>
  <c r="CC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AD221" i="5"/>
  <c r="AC221" i="5"/>
  <c r="AB221" i="5"/>
  <c r="AA221" i="5"/>
  <c r="AA222" i="2"/>
  <c r="Z222" i="2"/>
  <c r="X222" i="2"/>
  <c r="W222" i="2"/>
  <c r="P222" i="2"/>
  <c r="Z221" i="5"/>
  <c r="BE221" i="5" s="1"/>
  <c r="BI221" i="5" s="1"/>
  <c r="BL221" i="5" s="1"/>
  <c r="AX221" i="5"/>
  <c r="CB221" i="5" l="1"/>
  <c r="BA219" i="5"/>
  <c r="BA220" i="5" s="1"/>
  <c r="BA221" i="5" s="1"/>
  <c r="P20" i="6"/>
  <c r="P21" i="6" s="1"/>
  <c r="P22" i="6" s="1"/>
  <c r="P23" i="6" s="1"/>
  <c r="P24" i="6" s="1"/>
  <c r="U24" i="6"/>
  <c r="S24" i="6"/>
  <c r="R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U23" i="6" l="1"/>
  <c r="S23" i="6"/>
  <c r="R23" i="6"/>
  <c r="U22" i="6"/>
  <c r="S22" i="6"/>
  <c r="R22" i="6"/>
  <c r="U21" i="6"/>
  <c r="S21" i="6"/>
  <c r="R21" i="6"/>
  <c r="U20" i="6"/>
  <c r="S20" i="6"/>
  <c r="R20" i="6"/>
  <c r="U19" i="6"/>
  <c r="S19" i="6"/>
  <c r="R19" i="6"/>
  <c r="U18" i="6"/>
  <c r="S18" i="6"/>
  <c r="R18" i="6"/>
  <c r="L18" i="6"/>
  <c r="L19" i="6" s="1"/>
  <c r="L20" i="6" s="1"/>
  <c r="L21" i="6" s="1"/>
  <c r="L22" i="6" s="1"/>
  <c r="L23" i="6" s="1"/>
  <c r="L24" i="6" s="1"/>
  <c r="J18" i="6"/>
  <c r="J19" i="6" s="1"/>
  <c r="J20" i="6" s="1"/>
  <c r="J21" i="6" s="1"/>
  <c r="J22" i="6" s="1"/>
  <c r="J23" i="6" s="1"/>
  <c r="J24" i="6" s="1"/>
  <c r="U17" i="6"/>
  <c r="S17" i="6"/>
  <c r="R17" i="6"/>
  <c r="U16" i="6"/>
  <c r="R16" i="6"/>
  <c r="U10" i="6"/>
  <c r="V7" i="6"/>
  <c r="V8" i="6" s="1"/>
  <c r="V9" i="6" s="1"/>
  <c r="T7" i="6"/>
  <c r="T8" i="6" s="1"/>
  <c r="T9" i="6" s="1"/>
  <c r="T10" i="6" s="1"/>
  <c r="T11" i="6" s="1"/>
  <c r="T12" i="6" s="1"/>
  <c r="T13" i="6" s="1"/>
  <c r="T14" i="6" s="1"/>
  <c r="T15" i="6" s="1"/>
  <c r="T16" i="6" s="1"/>
  <c r="Q5" i="6"/>
  <c r="Q7" i="6" s="1"/>
  <c r="Q8" i="6" s="1"/>
  <c r="Q9" i="6" s="1"/>
  <c r="Q10" i="6" s="1"/>
  <c r="Q11" i="6" s="1"/>
  <c r="Q12" i="6" s="1"/>
  <c r="Q13" i="6" s="1"/>
  <c r="Q14" i="6" s="1"/>
  <c r="Q15" i="6" s="1"/>
  <c r="Q16" i="6" s="1"/>
  <c r="Q17" i="6" s="1"/>
  <c r="Q18" i="6" s="1"/>
  <c r="Q19" i="6" s="1"/>
  <c r="Q20" i="6" s="1"/>
  <c r="Q21" i="6" s="1"/>
  <c r="Q22" i="6" s="1"/>
  <c r="Q23" i="6" s="1"/>
  <c r="Q24" i="6" s="1"/>
  <c r="H5" i="6"/>
  <c r="H7" i="6" s="1"/>
  <c r="H8" i="6" s="1"/>
  <c r="H9" i="6" s="1"/>
  <c r="H10" i="6" s="1"/>
  <c r="H11" i="6" s="1"/>
  <c r="H12" i="6" s="1"/>
  <c r="H13" i="6" s="1"/>
  <c r="H14" i="6" s="1"/>
  <c r="H15" i="6" s="1"/>
  <c r="H16" i="6" s="1"/>
  <c r="H17" i="6" s="1"/>
  <c r="H18"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T17" i="6" l="1"/>
  <c r="T18" i="6" s="1"/>
  <c r="T19" i="6" s="1"/>
  <c r="T20" i="6" s="1"/>
  <c r="T21" i="6" s="1"/>
  <c r="T22" i="6" s="1"/>
  <c r="T23" i="6" s="1"/>
  <c r="T24" i="6" s="1"/>
  <c r="V10" i="6"/>
  <c r="V11" i="6" s="1"/>
  <c r="V12" i="6" s="1"/>
  <c r="V13" i="6" s="1"/>
  <c r="V14" i="6" s="1"/>
  <c r="V15" i="6" s="1"/>
  <c r="V16" i="6" s="1"/>
  <c r="V17" i="6" s="1"/>
  <c r="V18" i="6" s="1"/>
  <c r="V19" i="6" s="1"/>
  <c r="V20" i="6" s="1"/>
  <c r="V21" i="6" s="1"/>
  <c r="V22" i="6" s="1"/>
  <c r="V23" i="6" s="1"/>
  <c r="V24" i="6" s="1"/>
  <c r="BB232"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P218" i="2" l="1"/>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AU216" i="5" l="1"/>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CB216" i="5" l="1"/>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CD214" i="5" l="1"/>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CB214" i="5" l="1"/>
  <c r="AA215" i="2"/>
  <c r="Z215" i="2"/>
  <c r="X215" i="2"/>
  <c r="W215" i="2"/>
  <c r="P214" i="2" l="1"/>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CB213" i="5" l="1"/>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CD62" i="5" l="1"/>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BZ211" i="5" l="1"/>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BZ210" i="5" l="1"/>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AU209" i="5" l="1"/>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P209" i="2" l="1"/>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P208" i="2" l="1"/>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AU206" i="5" l="1"/>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AA206" i="2" l="1"/>
  <c r="Z206" i="2"/>
  <c r="X206" i="2"/>
  <c r="W206" i="2"/>
  <c r="AU205" i="5" l="1"/>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AI204" i="5" l="1"/>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AU203" i="5" l="1"/>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P203" i="2" l="1"/>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BD201" i="5" l="1"/>
  <c r="BD202" i="5" s="1"/>
  <c r="BD203" i="5" s="1"/>
  <c r="BD204" i="5" s="1"/>
  <c r="BD205" i="5" s="1"/>
  <c r="BD206" i="5" s="1"/>
  <c r="BD207" i="5" s="1"/>
  <c r="BD208" i="5" s="1"/>
  <c r="BD209" i="5" s="1"/>
  <c r="BD210" i="5" s="1"/>
  <c r="BD211" i="5" s="1"/>
  <c r="BD212" i="5" s="1"/>
  <c r="BD213" i="5" s="1"/>
  <c r="BD214" i="5" s="1"/>
  <c r="BD215" i="5" s="1"/>
  <c r="BD216" i="5" s="1"/>
  <c r="BD217" i="5" s="1"/>
  <c r="BD218" i="5" s="1"/>
  <c r="BD219" i="5" s="1"/>
  <c r="BD220" i="5" s="1"/>
  <c r="BD221" i="5" s="1"/>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P201" i="2" l="1"/>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AU199" i="5" l="1"/>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P199" i="2" l="1"/>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P198" i="2" l="1"/>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P197" i="2" l="1"/>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AU195" i="5" l="1"/>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BZ194" i="5" l="1"/>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AA195" i="2" l="1"/>
  <c r="Z195" i="2"/>
  <c r="X195" i="2"/>
  <c r="W195" i="2"/>
  <c r="AA194" i="2"/>
  <c r="Z194" i="2"/>
  <c r="X194" i="2"/>
  <c r="W194" i="2"/>
  <c r="P194" i="2" l="1"/>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AA191" i="5" l="1"/>
  <c r="AU192" i="5"/>
  <c r="AS192" i="5"/>
  <c r="AQ192" i="5"/>
  <c r="AO192" i="5"/>
  <c r="AM192" i="5"/>
  <c r="P193" i="2"/>
  <c r="BZ192" i="5" l="1"/>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P192" i="2" l="1"/>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P191" i="2" l="1"/>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P190" i="2" l="1"/>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E189" i="5" s="1"/>
  <c r="AG189" i="5"/>
  <c r="CC189" i="5" s="1"/>
  <c r="AD189" i="5"/>
  <c r="AC189" i="5"/>
  <c r="AB189" i="5"/>
  <c r="AA189" i="5"/>
  <c r="Z189" i="5"/>
  <c r="BE189" i="5" s="1"/>
  <c r="BI189" i="5" s="1"/>
  <c r="BL189" i="5" s="1"/>
  <c r="AX189" i="5"/>
  <c r="AA190" i="2"/>
  <c r="Z190" i="2"/>
  <c r="X190" i="2"/>
  <c r="W190" i="2"/>
  <c r="AE189" i="5" l="1"/>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AF234" i="5" l="1"/>
  <c r="AD233"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P187" i="2" l="1"/>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AU185" i="5" l="1"/>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P185" i="2" l="1"/>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P184" i="2" l="1"/>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AU182" i="5" l="1"/>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AU181" i="5" l="1"/>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AI180" i="5" l="1"/>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AU179" i="5" l="1"/>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BC170" i="5" l="1"/>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AU178" i="5" l="1"/>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AU177" i="5" l="1"/>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AU176" i="5" l="1"/>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AU175" i="5" l="1"/>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233" i="5" l="1"/>
  <c r="L233"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D124" i="5"/>
  <c r="C125" i="5"/>
  <c r="BH124" i="5"/>
  <c r="AA55" i="2"/>
  <c r="Z55" i="2"/>
  <c r="W55" i="2"/>
  <c r="P55" i="2"/>
  <c r="X55" i="2"/>
  <c r="D125" i="5" l="1"/>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BH204" i="5"/>
  <c r="D203" i="5"/>
  <c r="BH203" i="5"/>
  <c r="D202" i="5"/>
  <c r="BH202" i="5"/>
  <c r="D201" i="5"/>
  <c r="BH201" i="5"/>
  <c r="BH200" i="5"/>
  <c r="D200" i="5"/>
  <c r="H122" i="2"/>
  <c r="Y121" i="2"/>
  <c r="AB92" i="2"/>
  <c r="M93" i="2"/>
  <c r="I92" i="2"/>
  <c r="D221" i="5" l="1"/>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H147" i="2" s="1"/>
  <c r="AB117" i="2"/>
  <c r="M118" i="2"/>
  <c r="I117" i="2"/>
  <c r="Y147" i="2" l="1"/>
  <c r="H148" i="2"/>
  <c r="M119" i="2"/>
  <c r="AB118" i="2"/>
  <c r="I118" i="2"/>
  <c r="Y146" i="2"/>
  <c r="Y148" i="2" l="1"/>
  <c r="H149" i="2"/>
  <c r="AB119" i="2"/>
  <c r="M120" i="2"/>
  <c r="I119" i="2"/>
  <c r="H150" i="2" l="1"/>
  <c r="Y149" i="2"/>
  <c r="AB120" i="2"/>
  <c r="M121" i="2"/>
  <c r="I120" i="2"/>
  <c r="H151" i="2" l="1"/>
  <c r="Y150" i="2"/>
  <c r="M122" i="2"/>
  <c r="AB121" i="2"/>
  <c r="I121" i="2"/>
  <c r="Y151" i="2" l="1"/>
  <c r="H152" i="2"/>
  <c r="AB122" i="2"/>
  <c r="M123" i="2"/>
  <c r="I122" i="2"/>
  <c r="H153" i="2" l="1"/>
  <c r="Y152" i="2"/>
  <c r="AB123" i="2"/>
  <c r="M124" i="2"/>
  <c r="I123" i="2"/>
  <c r="H154" i="2" l="1"/>
  <c r="Y153" i="2"/>
  <c r="AB124" i="2"/>
  <c r="M125" i="2"/>
  <c r="I124" i="2"/>
  <c r="H155" i="2" l="1"/>
  <c r="Y154" i="2"/>
  <c r="M126" i="2"/>
  <c r="AB125" i="2"/>
  <c r="I125" i="2"/>
  <c r="Y155" i="2" l="1"/>
  <c r="H156" i="2"/>
  <c r="M127" i="2"/>
  <c r="AB126" i="2"/>
  <c r="I126" i="2"/>
  <c r="Y156" i="2" l="1"/>
  <c r="H157" i="2"/>
  <c r="AB127" i="2"/>
  <c r="M128" i="2"/>
  <c r="I127" i="2"/>
  <c r="H158" i="2" l="1"/>
  <c r="Y157" i="2"/>
  <c r="M129" i="2"/>
  <c r="AB128" i="2"/>
  <c r="I128" i="2"/>
  <c r="Y158" i="2" l="1"/>
  <c r="H159" i="2"/>
  <c r="AB129" i="2"/>
  <c r="M130" i="2"/>
  <c r="I129" i="2"/>
  <c r="Y159" i="2" l="1"/>
  <c r="H160" i="2"/>
  <c r="AB130" i="2"/>
  <c r="M131" i="2"/>
  <c r="I130" i="2"/>
  <c r="Y160" i="2" l="1"/>
  <c r="H161" i="2"/>
  <c r="AB131" i="2"/>
  <c r="M132" i="2"/>
  <c r="I131" i="2"/>
  <c r="H162" i="2" l="1"/>
  <c r="Y161" i="2"/>
  <c r="M133" i="2"/>
  <c r="AB132" i="2"/>
  <c r="I132" i="2"/>
  <c r="Y162" i="2" l="1"/>
  <c r="H163" i="2"/>
  <c r="M134" i="2"/>
  <c r="AB133" i="2"/>
  <c r="I133" i="2"/>
  <c r="Y163" i="2" l="1"/>
  <c r="H164" i="2"/>
  <c r="M135" i="2"/>
  <c r="AB134" i="2"/>
  <c r="I134" i="2"/>
  <c r="H165" i="2" l="1"/>
  <c r="Y164" i="2"/>
  <c r="AB135" i="2"/>
  <c r="M136" i="2"/>
  <c r="I135" i="2"/>
  <c r="H166" i="2" l="1"/>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H224" i="2" l="1"/>
  <c r="Y223" i="2"/>
  <c r="Y222" i="2"/>
  <c r="Y221" i="2"/>
  <c r="Y220" i="2"/>
  <c r="Y219" i="2"/>
  <c r="Y218" i="2"/>
  <c r="Y217" i="2"/>
  <c r="Y216" i="2"/>
  <c r="Y215" i="2"/>
  <c r="Y214" i="2"/>
  <c r="Y213" i="2"/>
  <c r="Y212" i="2"/>
  <c r="Y211" i="2"/>
  <c r="Y210" i="2"/>
  <c r="Y209" i="2"/>
  <c r="Y208" i="2"/>
  <c r="Y207" i="2"/>
  <c r="AB175" i="2"/>
  <c r="M176" i="2"/>
  <c r="I175" i="2"/>
  <c r="H225" i="2" l="1"/>
  <c r="Y224" i="2"/>
  <c r="AB176" i="2"/>
  <c r="M177" i="2"/>
  <c r="I176" i="2"/>
  <c r="Y225" i="2" l="1"/>
  <c r="AB177" i="2"/>
  <c r="M178" i="2"/>
  <c r="I177" i="2"/>
  <c r="AB178" i="2" l="1"/>
  <c r="M179" i="2"/>
  <c r="I178" i="2"/>
  <c r="M180" i="2" l="1"/>
  <c r="AB179" i="2"/>
  <c r="I179" i="2"/>
  <c r="M181" i="2" l="1"/>
  <c r="AB180" i="2"/>
  <c r="I180" i="2"/>
  <c r="AB181" i="2" l="1"/>
  <c r="M182" i="2"/>
  <c r="I181" i="2"/>
  <c r="AB182" i="2" l="1"/>
  <c r="M183" i="2"/>
  <c r="I182" i="2"/>
  <c r="AB183" i="2" l="1"/>
  <c r="M184" i="2"/>
  <c r="I183" i="2"/>
  <c r="M185" i="2" l="1"/>
  <c r="AB184" i="2"/>
  <c r="I184" i="2"/>
  <c r="M186" i="2" l="1"/>
  <c r="AB185" i="2"/>
  <c r="I185" i="2"/>
  <c r="AB186" i="2" l="1"/>
  <c r="M187" i="2"/>
  <c r="I186" i="2"/>
  <c r="M188" i="2" l="1"/>
  <c r="AB187" i="2"/>
  <c r="I187" i="2"/>
  <c r="AB188" i="2" l="1"/>
  <c r="M189" i="2"/>
  <c r="I188" i="2"/>
  <c r="AB189" i="2" l="1"/>
  <c r="M190" i="2"/>
  <c r="I189" i="2"/>
  <c r="M191" i="2" l="1"/>
  <c r="AB190" i="2"/>
  <c r="I190" i="2"/>
  <c r="M192" i="2" l="1"/>
  <c r="AB191" i="2"/>
  <c r="I191" i="2"/>
  <c r="M193" i="2" l="1"/>
  <c r="AB192" i="2"/>
  <c r="I192" i="2"/>
  <c r="M194" i="2" l="1"/>
  <c r="AB193" i="2"/>
  <c r="I193" i="2"/>
  <c r="M195" i="2" l="1"/>
  <c r="AB194" i="2"/>
  <c r="I194" i="2"/>
  <c r="M196" i="2" l="1"/>
  <c r="AB195" i="2"/>
  <c r="I195" i="2"/>
  <c r="M197" i="2" l="1"/>
  <c r="AB196" i="2"/>
  <c r="I196" i="2"/>
  <c r="M198" i="2" l="1"/>
  <c r="AB197" i="2"/>
  <c r="I197" i="2"/>
  <c r="AB198" i="2" l="1"/>
  <c r="M199" i="2"/>
  <c r="I198" i="2"/>
  <c r="M200" i="2" l="1"/>
  <c r="AB199" i="2"/>
  <c r="I199" i="2"/>
  <c r="M201" i="2" l="1"/>
  <c r="M202" i="2" s="1"/>
  <c r="M203" i="2" s="1"/>
  <c r="AB200" i="2"/>
  <c r="I200" i="2"/>
  <c r="I203" i="2" l="1"/>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M224" i="2" l="1"/>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M225" i="2" l="1"/>
  <c r="AB224" i="2"/>
  <c r="I224" i="2"/>
  <c r="AB225" i="2" l="1"/>
  <c r="I225" i="2"/>
</calcChain>
</file>

<file path=xl/sharedStrings.xml><?xml version="1.0" encoding="utf-8"?>
<sst xmlns="http://schemas.openxmlformats.org/spreadsheetml/2006/main" count="457" uniqueCount="246">
  <si>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</si>
  <si>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</si>
  <si>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</si>
  <si>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</si>
  <si>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</si>
  <si>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</si>
  <si>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</si>
  <si>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</si>
  <si>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</si>
  <si>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</si>
  <si>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</si>
  <si>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</si>
  <si>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</si>
  <si>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</si>
  <si>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</si>
  <si>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</si>
  <si>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</si>
  <si>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</si>
  <si>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</si>
  <si>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</si>
  <si>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</si>
  <si>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</si>
  <si>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</si>
  <si>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</si>
  <si>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</si>
  <si>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</si>
  <si>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</si>
  <si>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</si>
  <si>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</si>
  <si>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</si>
  <si>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</si>
  <si>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</si>
  <si>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</si>
  <si>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</si>
  <si>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</si>
  <si>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</si>
  <si>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</si>
  <si>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</si>
  <si>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</si>
  <si>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</si>
  <si>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</si>
  <si>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</si>
  <si>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</si>
  <si>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</si>
  <si>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</si>
  <si>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</si>
  <si>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</si>
  <si>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</si>
  <si>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</si>
  <si>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</si>
  <si>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</si>
  <si>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</si>
  <si>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</si>
  <si>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</si>
  <si>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</si>
  <si>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</si>
  <si>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</si>
  <si>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</si>
  <si>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</si>
  <si>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</si>
  <si>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</si>
  <si>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</si>
  <si>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</si>
  <si>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</si>
  <si>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</si>
  <si>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</si>
  <si>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</si>
  <si>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</si>
  <si>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</si>
  <si>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</si>
  <si>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</si>
  <si>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</si>
  <si>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</si>
  <si>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</si>
  <si>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</si>
  <si>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</si>
  <si>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</si>
  <si>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</si>
  <si>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</si>
  <si>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</si>
  <si>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</si>
  <si>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</si>
  <si>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</si>
  <si>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</si>
  <si>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</si>
  <si>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</si>
  <si>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</si>
  <si>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</si>
  <si>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</si>
  <si>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</si>
  <si>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</si>
  <si>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</si>
  <si>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</si>
  <si>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</si>
  <si>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</si>
  <si>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</si>
  <si>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</si>
  <si>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</si>
  <si>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</si>
  <si>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</si>
  <si>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</si>
  <si>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</si>
  <si>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</si>
  <si>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</si>
  <si>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</si>
  <si>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</si>
  <si>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</si>
  <si>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</si>
  <si>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</si>
  <si>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</si>
  <si>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</si>
  <si>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</si>
  <si>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</si>
  <si>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</si>
  <si>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</si>
  <si>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</si>
  <si>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</si>
  <si>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</si>
  <si>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</si>
  <si>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</si>
  <si>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</si>
  <si>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</si>
  <si>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</si>
  <si>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</si>
  <si>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</si>
  <si>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</si>
  <si>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</si>
  <si>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</si>
  <si>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</si>
  <si>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</si>
  <si>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</si>
  <si>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</si>
  <si>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</si>
  <si>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</si>
  <si>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</si>
  <si>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</si>
  <si>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</si>
  <si>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</si>
  <si>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</si>
  <si>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</si>
  <si>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</si>
  <si>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</si>
  <si>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</si>
  <si>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</si>
  <si>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</si>
  <si>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</si>
  <si>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</si>
  <si>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</si>
  <si>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</si>
  <si>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</si>
  <si>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</si>
  <si>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</si>
  <si>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</si>
  <si>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</si>
  <si>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</si>
  <si>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</si>
  <si>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</si>
  <si>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</si>
  <si>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</si>
  <si>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</si>
  <si>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</si>
  <si>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</si>
  <si>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</si>
  <si>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</si>
  <si>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</si>
  <si>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</si>
  <si>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</si>
  <si>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</si>
  <si>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</si>
  <si>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</si>
  <si>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</si>
  <si>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</si>
  <si>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</si>
  <si>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</si>
  <si>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</si>
  <si>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</si>
  <si>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</si>
  <si>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</si>
  <si>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</si>
  <si>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</si>
  <si>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</si>
  <si>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</si>
  <si>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</si>
  <si>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</si>
  <si>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</si>
  <si>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</si>
  <si>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</si>
  <si>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</si>
  <si>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</si>
  <si>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</si>
  <si>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無症状感染者累計</t>
    <rPh sb="0" eb="3">
      <t>ムショウジョウ</t>
    </rPh>
    <rPh sb="3" eb="6">
      <t>カンセンシャ</t>
    </rPh>
    <rPh sb="6" eb="8">
      <t>ルイケイ</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</si>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</sst>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4"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b/>
      <sz val="11"/>
      <color rgb="FFCCFFFF"/>
      <name val="游ゴシック"/>
      <family val="3"/>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42">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23" fillId="6"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xf numFmtId="0" fontId="0" fillId="6" borderId="1"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CCFF"/>
      <color rgb="FF0000FF"/>
      <color rgb="FFCCFF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国家衛健委発表に基づく感染状況!$W$27:$W$230</c:f>
              <c:numCache>
                <c:formatCode>m"月"d"日"</c:formatCode>
                <c:ptCount val="20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numCache>
            </c:numRef>
          </c:cat>
          <c:val>
            <c:numRef>
              <c:f>国家衛健委発表に基づく感染状況!$X$27:$X$230</c:f>
              <c:numCache>
                <c:formatCode>#,##0_);[Red]\(#,##0\)</c:formatCode>
                <c:ptCount val="203"/>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国家衛健委発表に基づく感染状況!$W$27:$W$230</c:f>
              <c:numCache>
                <c:formatCode>m"月"d"日"</c:formatCode>
                <c:ptCount val="20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numCache>
            </c:numRef>
          </c:cat>
          <c:val>
            <c:numRef>
              <c:f>国家衛健委発表に基づく感染状況!$Y$27:$Y$230</c:f>
              <c:numCache>
                <c:formatCode>General</c:formatCode>
                <c:ptCount val="203"/>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4.7651650994804402E-2"/>
          <c:y val="2.2073996741867767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香港マカオ台湾の患者・海外輸入症例・無症状病原体保有者!$AX$169:$AX$229</c:f>
              <c:numCache>
                <c:formatCode>m"月"d"日"</c:formatCode>
                <c:ptCount val="6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numCache>
            </c:numRef>
          </c:cat>
          <c:val>
            <c:numRef>
              <c:f>香港マカオ台湾の患者・海外輸入症例・無症状病原体保有者!$AY$169:$AY$229</c:f>
              <c:numCache>
                <c:formatCode>General</c:formatCode>
                <c:ptCount val="61"/>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香港マカオ台湾の患者・海外輸入症例・無症状病原体保有者!$AX$169:$AX$229</c:f>
              <c:numCache>
                <c:formatCode>m"月"d"日"</c:formatCode>
                <c:ptCount val="6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numCache>
            </c:numRef>
          </c:cat>
          <c:val>
            <c:numRef>
              <c:f>香港マカオ台湾の患者・海外輸入症例・無症状病原体保有者!$BB$169:$BB$229</c:f>
              <c:numCache>
                <c:formatCode>General</c:formatCode>
                <c:ptCount val="61"/>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香港マカオ台湾の患者・海外輸入症例・無症状病原体保有者!$AX$169:$AX$229</c:f>
              <c:numCache>
                <c:formatCode>m"月"d"日"</c:formatCode>
                <c:ptCount val="6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numCache>
            </c:numRef>
          </c:cat>
          <c:val>
            <c:numRef>
              <c:f>香港マカオ台湾の患者・海外輸入症例・無症状病原体保有者!$AZ$169:$AZ$229</c:f>
              <c:numCache>
                <c:formatCode>General</c:formatCode>
                <c:ptCount val="61"/>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香港マカオ台湾の患者・海外輸入症例・無症状病原体保有者!$AX$169:$AX$229</c:f>
              <c:numCache>
                <c:formatCode>m"月"d"日"</c:formatCode>
                <c:ptCount val="6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numCache>
            </c:numRef>
          </c:cat>
          <c:val>
            <c:numRef>
              <c:f>香港マカオ台湾の患者・海外輸入症例・無症状病原体保有者!$BC$169:$BC$229</c:f>
              <c:numCache>
                <c:formatCode>General</c:formatCode>
                <c:ptCount val="61"/>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lineChart>
        <c:grouping val="standard"/>
        <c:varyColors val="0"/>
        <c:ser>
          <c:idx val="0"/>
          <c:order val="0"/>
          <c:tx>
            <c:strRef>
              <c:f>香港マカオ台湾の患者・海外輸入症例・無症状病原体保有者!$CE$28</c:f>
              <c:strCache>
                <c:ptCount val="1"/>
                <c:pt idx="0">
                  <c:v>死者数</c:v>
                </c:pt>
              </c:strCache>
            </c:strRef>
          </c:tx>
          <c:spPr>
            <a:ln w="9525" cap="rnd">
              <a:solidFill>
                <a:srgbClr val="FF0000"/>
              </a:solidFill>
              <a:round/>
            </a:ln>
            <a:effectLst/>
          </c:spPr>
          <c:marker>
            <c:symbol val="none"/>
          </c:marker>
          <c:cat>
            <c:numRef>
              <c:f>香港マカオ台湾の患者・海外輸入症例・無症状病原体保有者!$CD$29:$CD$230</c:f>
              <c:numCache>
                <c:formatCode>m"月"d"日"</c:formatCode>
                <c:ptCount val="20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numCache>
            </c:numRef>
          </c:cat>
          <c:val>
            <c:numRef>
              <c:f>香港マカオ台湾の患者・海外輸入症例・無症状病原体保有者!$CE$29:$CE$230</c:f>
              <c:numCache>
                <c:formatCode>General</c:formatCode>
                <c:ptCount val="202"/>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numCache>
            </c:numRef>
          </c:val>
          <c:smooth val="0"/>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smooth val="0"/>
        <c:axId val="505938496"/>
        <c:axId val="505937184"/>
      </c:line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barChart>
        <c:barDir val="col"/>
        <c:grouping val="clustered"/>
        <c:varyColors val="0"/>
        <c:ser>
          <c:idx val="0"/>
          <c:order val="0"/>
          <c:tx>
            <c:strRef>
              <c:f>香港マカオ台湾の患者・海外輸入症例・無症状病原体保有者!$CB$28</c:f>
              <c:strCache>
                <c:ptCount val="1"/>
                <c:pt idx="0">
                  <c:v>感染者数</c:v>
                </c:pt>
              </c:strCache>
            </c:strRef>
          </c:tx>
          <c:spPr>
            <a:solidFill>
              <a:srgbClr val="FF0000"/>
            </a:solidFill>
            <a:ln w="12700">
              <a:solidFill>
                <a:srgbClr val="FF0000"/>
              </a:solidFill>
            </a:ln>
            <a:effectLst/>
          </c:spPr>
          <c:invertIfNegative val="0"/>
          <c:dPt>
            <c:idx val="64"/>
            <c:invertIfNegative val="0"/>
            <c:bubble3D val="0"/>
            <c:spPr>
              <a:solidFill>
                <a:srgbClr val="FF0000"/>
              </a:solidFill>
              <a:ln w="12700">
                <a:noFill/>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香港マカオ台湾の患者・海外輸入症例・無症状病原体保有者!$CA$29:$CA$230</c:f>
              <c:numCache>
                <c:formatCode>m"月"d"日"</c:formatCode>
                <c:ptCount val="20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numCache>
            </c:numRef>
          </c:cat>
          <c:val>
            <c:numRef>
              <c:f>香港マカオ台湾の患者・海外輸入症例・無症状病原体保有者!$CB$29:$CB$230</c:f>
              <c:numCache>
                <c:formatCode>General</c:formatCode>
                <c:ptCount val="202"/>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numCache>
            </c:numRef>
          </c:val>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solidFill>
              <a:srgbClr val="0000FF"/>
            </a:solidFill>
            <a:ln w="12700">
              <a:solidFill>
                <a:srgbClr val="0000FF"/>
              </a:solidFill>
            </a:ln>
            <a:effectLst/>
          </c:spPr>
          <c:invertIfNegative val="0"/>
          <c:cat>
            <c:numRef>
              <c:f>香港マカオ台湾の患者・海外輸入症例・無症状病原体保有者!$CA$29:$CA$230</c:f>
              <c:numCache>
                <c:formatCode>m"月"d"日"</c:formatCode>
                <c:ptCount val="20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numCache>
            </c:numRef>
          </c:cat>
          <c:val>
            <c:numRef>
              <c:f>香港マカオ台湾の患者・海外輸入症例・無症状病原体保有者!$CC$29:$CC$230</c:f>
              <c:numCache>
                <c:formatCode>General</c:formatCode>
                <c:ptCount val="2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numCache>
            </c:numRef>
          </c:val>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gapWidth val="219"/>
        <c:overlap val="-27"/>
        <c:axId val="631052560"/>
        <c:axId val="631050264"/>
      </c:bar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7"/>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0.16839153929108414"/>
          <c:y val="0.25999786186264884"/>
          <c:w val="0.18344009107295323"/>
          <c:h val="8.9025055953592544E-2"/>
        </c:manualLayout>
      </c:layout>
      <c:overlay val="0"/>
      <c:spPr>
        <a:noFill/>
        <a:ln>
          <a:solidFill>
            <a:schemeClr val="bg1">
              <a:lumMod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600" b="1">
                <a:latin typeface="ＭＳ ゴシック" panose="020B0609070205080204" pitchFamily="49" charset="-128"/>
                <a:ea typeface="ＭＳ ゴシック" panose="020B0609070205080204" pitchFamily="49" charset="-128"/>
              </a:rPr>
              <a:t>新疆自治区確診・無症状感染者推移</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85090674488711E-2"/>
          <c:y val="9.5392153180787642E-2"/>
          <c:w val="0.86298186510225783"/>
          <c:h val="0.65793215771452229"/>
        </c:manualLayout>
      </c:layout>
      <c:barChart>
        <c:barDir val="col"/>
        <c:grouping val="clustered"/>
        <c:varyColors val="0"/>
        <c:ser>
          <c:idx val="0"/>
          <c:order val="0"/>
          <c:tx>
            <c:strRef>
              <c:f>新疆の情況!$S$5</c:f>
              <c:strCache>
                <c:ptCount val="1"/>
                <c:pt idx="0">
                  <c:v>確診</c:v>
                </c:pt>
              </c:strCache>
            </c:strRef>
          </c:tx>
          <c:spPr>
            <a:solidFill>
              <a:srgbClr val="FF0000"/>
            </a:solidFill>
            <a:ln>
              <a:noFill/>
            </a:ln>
            <a:effectLst/>
          </c:spPr>
          <c:invertIfNegative val="0"/>
          <c:cat>
            <c:strRef>
              <c:f>新疆の情況!$R$6:$R$33</c:f>
              <c:strCache>
                <c:ptCount val="2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strCache>
            </c:strRef>
          </c:cat>
          <c:val>
            <c:numRef>
              <c:f>新疆の情況!$S$6:$S$33</c:f>
              <c:numCache>
                <c:formatCode>General</c:formatCode>
                <c:ptCount val="28"/>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numCache>
            </c:numRef>
          </c:val>
          <c:extLst>
            <c:ext xmlns:c16="http://schemas.microsoft.com/office/drawing/2014/chart" uri="{C3380CC4-5D6E-409C-BE32-E72D297353CC}">
              <c16:uniqueId val="{00000000-F462-4857-A092-F781122F50E3}"/>
            </c:ext>
          </c:extLst>
        </c:ser>
        <c:ser>
          <c:idx val="2"/>
          <c:order val="2"/>
          <c:tx>
            <c:strRef>
              <c:f>新疆の情況!$U$5</c:f>
              <c:strCache>
                <c:ptCount val="1"/>
                <c:pt idx="0">
                  <c:v>無症状感染者</c:v>
                </c:pt>
              </c:strCache>
            </c:strRef>
          </c:tx>
          <c:spPr>
            <a:solidFill>
              <a:srgbClr val="0000FF"/>
            </a:solidFill>
            <a:ln>
              <a:noFill/>
            </a:ln>
            <a:effectLst/>
          </c:spPr>
          <c:invertIfNegative val="0"/>
          <c:cat>
            <c:strRef>
              <c:f>新疆の情況!$R$6:$R$33</c:f>
              <c:strCache>
                <c:ptCount val="2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strCache>
            </c:strRef>
          </c:cat>
          <c:val>
            <c:numRef>
              <c:f>新疆の情況!$U$6:$U$33</c:f>
              <c:numCache>
                <c:formatCode>General</c:formatCode>
                <c:ptCount val="28"/>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numCache>
            </c:numRef>
          </c:val>
          <c:extLst>
            <c:ext xmlns:c16="http://schemas.microsoft.com/office/drawing/2014/chart" uri="{C3380CC4-5D6E-409C-BE32-E72D297353CC}">
              <c16:uniqueId val="{00000001-F462-4857-A092-F781122F50E3}"/>
            </c:ext>
          </c:extLst>
        </c:ser>
        <c:dLbls>
          <c:showLegendKey val="0"/>
          <c:showVal val="0"/>
          <c:showCatName val="0"/>
          <c:showSerName val="0"/>
          <c:showPercent val="0"/>
          <c:showBubbleSize val="0"/>
        </c:dLbls>
        <c:gapWidth val="219"/>
        <c:overlap val="-27"/>
        <c:axId val="625551984"/>
        <c:axId val="619214600"/>
      </c:barChart>
      <c:lineChart>
        <c:grouping val="standard"/>
        <c:varyColors val="0"/>
        <c:ser>
          <c:idx val="1"/>
          <c:order val="1"/>
          <c:tx>
            <c:strRef>
              <c:f>新疆の情況!$T$5</c:f>
              <c:strCache>
                <c:ptCount val="1"/>
                <c:pt idx="0">
                  <c:v>確診累計</c:v>
                </c:pt>
              </c:strCache>
            </c:strRef>
          </c:tx>
          <c:spPr>
            <a:ln w="12700" cap="rnd">
              <a:solidFill>
                <a:srgbClr val="FF0000"/>
              </a:solidFill>
              <a:round/>
            </a:ln>
            <a:effectLst/>
          </c:spPr>
          <c:marker>
            <c:symbol val="none"/>
          </c:marker>
          <c:cat>
            <c:strRef>
              <c:f>新疆の情況!$R$6:$R$33</c:f>
              <c:strCache>
                <c:ptCount val="2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strCache>
            </c:strRef>
          </c:cat>
          <c:val>
            <c:numRef>
              <c:f>新疆の情況!$T$6:$T$33</c:f>
              <c:numCache>
                <c:formatCode>General</c:formatCode>
                <c:ptCount val="28"/>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numCache>
            </c:numRef>
          </c:val>
          <c:smooth val="0"/>
          <c:extLst>
            <c:ext xmlns:c16="http://schemas.microsoft.com/office/drawing/2014/chart" uri="{C3380CC4-5D6E-409C-BE32-E72D297353CC}">
              <c16:uniqueId val="{00000002-F462-4857-A092-F781122F50E3}"/>
            </c:ext>
          </c:extLst>
        </c:ser>
        <c:ser>
          <c:idx val="3"/>
          <c:order val="3"/>
          <c:tx>
            <c:strRef>
              <c:f>新疆の情況!$V$5</c:f>
              <c:strCache>
                <c:ptCount val="1"/>
                <c:pt idx="0">
                  <c:v>無症状感染者累計</c:v>
                </c:pt>
              </c:strCache>
            </c:strRef>
          </c:tx>
          <c:spPr>
            <a:ln w="12700" cap="rnd">
              <a:solidFill>
                <a:srgbClr val="0000FF"/>
              </a:solidFill>
              <a:round/>
            </a:ln>
            <a:effectLst/>
          </c:spPr>
          <c:marker>
            <c:symbol val="none"/>
          </c:marker>
          <c:cat>
            <c:strRef>
              <c:f>新疆の情況!$R$6:$R$33</c:f>
              <c:strCache>
                <c:ptCount val="2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strCache>
            </c:strRef>
          </c:cat>
          <c:val>
            <c:numRef>
              <c:f>新疆の情況!$V$6:$V$33</c:f>
              <c:numCache>
                <c:formatCode>General</c:formatCode>
                <c:ptCount val="28"/>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numCache>
            </c:numRef>
          </c:val>
          <c:smooth val="0"/>
          <c:extLst>
            <c:ext xmlns:c16="http://schemas.microsoft.com/office/drawing/2014/chart" uri="{C3380CC4-5D6E-409C-BE32-E72D297353CC}">
              <c16:uniqueId val="{00000003-F462-4857-A092-F781122F50E3}"/>
            </c:ext>
          </c:extLst>
        </c:ser>
        <c:dLbls>
          <c:showLegendKey val="0"/>
          <c:showVal val="0"/>
          <c:showCatName val="0"/>
          <c:showSerName val="0"/>
          <c:showPercent val="0"/>
          <c:showBubbleSize val="0"/>
        </c:dLbls>
        <c:marker val="1"/>
        <c:smooth val="0"/>
        <c:axId val="507615088"/>
        <c:axId val="507616400"/>
      </c:lineChart>
      <c:catAx>
        <c:axId val="507615088"/>
        <c:scaling>
          <c:orientation val="minMax"/>
        </c:scaling>
        <c:delete val="0"/>
        <c:axPos val="b"/>
        <c:numFmt formatCode="General" sourceLinked="1"/>
        <c:majorTickMark val="none"/>
        <c:minorTickMark val="none"/>
        <c:tickLblPos val="nextTo"/>
        <c:spPr>
          <a:noFill/>
          <a:ln w="12700"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7616400"/>
        <c:crosses val="autoZero"/>
        <c:auto val="1"/>
        <c:lblAlgn val="ctr"/>
        <c:lblOffset val="100"/>
        <c:noMultiLvlLbl val="0"/>
      </c:catAx>
      <c:valAx>
        <c:axId val="5076164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7615088"/>
        <c:crosses val="autoZero"/>
        <c:crossBetween val="between"/>
      </c:valAx>
      <c:valAx>
        <c:axId val="619214600"/>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25551984"/>
        <c:crosses val="max"/>
        <c:crossBetween val="between"/>
      </c:valAx>
      <c:catAx>
        <c:axId val="625551984"/>
        <c:scaling>
          <c:orientation val="minMax"/>
        </c:scaling>
        <c:delete val="1"/>
        <c:axPos val="b"/>
        <c:numFmt formatCode="General" sourceLinked="1"/>
        <c:majorTickMark val="out"/>
        <c:minorTickMark val="none"/>
        <c:tickLblPos val="nextTo"/>
        <c:crossAx val="619214600"/>
        <c:crosses val="autoZero"/>
        <c:auto val="1"/>
        <c:lblAlgn val="ctr"/>
        <c:lblOffset val="100"/>
        <c:noMultiLvlLbl val="0"/>
      </c:catAx>
      <c:spPr>
        <a:noFill/>
        <a:ln w="12700">
          <a:solidFill>
            <a:schemeClr val="bg1">
              <a:lumMod val="65000"/>
            </a:schemeClr>
          </a:solidFill>
        </a:ln>
        <a:effectLst/>
      </c:spPr>
    </c:plotArea>
    <c:legend>
      <c:legendPos val="b"/>
      <c:layout>
        <c:manualLayout>
          <c:xMode val="edge"/>
          <c:yMode val="edge"/>
          <c:x val="0.11433953851678021"/>
          <c:y val="0.28327168120767021"/>
          <c:w val="0.46874784325582186"/>
          <c:h val="0.1059440286419627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国家衛健委発表に基づく感染状況!$Z$27:$Z$230</c:f>
              <c:numCache>
                <c:formatCode>m"月"d"日"</c:formatCode>
                <c:ptCount val="20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numCache>
            </c:numRef>
          </c:cat>
          <c:val>
            <c:numRef>
              <c:f>国家衛健委発表に基づく感染状況!$AA$27:$AA$230</c:f>
              <c:numCache>
                <c:formatCode>General</c:formatCode>
                <c:ptCount val="203"/>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国家衛健委発表に基づく感染状況!$Z$27:$Z$230</c:f>
              <c:numCache>
                <c:formatCode>m"月"d"日"</c:formatCode>
                <c:ptCount val="20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numCache>
            </c:numRef>
          </c:cat>
          <c:val>
            <c:numRef>
              <c:f>国家衛健委発表に基づく感染状況!$AB$27:$AB$230</c:f>
              <c:numCache>
                <c:formatCode>General</c:formatCode>
                <c:ptCount val="203"/>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71402361974E-2"/>
          <c:y val="2.260843410786383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香港マカオ台湾の患者・海外輸入症例・無症状病原体保有者!$BE$70:$BE$230</c:f>
              <c:numCache>
                <c:formatCode>m"月"d"日"</c:formatCode>
                <c:ptCount val="16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numCache>
            </c:numRef>
          </c:cat>
          <c:val>
            <c:numRef>
              <c:f>香港マカオ台湾の患者・海外輸入症例・無症状病原体保有者!$BF$70:$BF$230</c:f>
              <c:numCache>
                <c:formatCode>General</c:formatCode>
                <c:ptCount val="161"/>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7931190834896422"/>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香港マカオ台湾の患者・海外輸入症例・無症状病原体保有者!$BG$70:$BG$230</c:f>
              <c:numCache>
                <c:formatCode>m"月"d"日"</c:formatCode>
                <c:ptCount val="16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numCache>
            </c:numRef>
          </c:cat>
          <c:val>
            <c:numRef>
              <c:f>香港マカオ台湾の患者・海外輸入症例・無症状病原体保有者!$BH$70:$BH$230</c:f>
              <c:numCache>
                <c:formatCode>General</c:formatCode>
                <c:ptCount val="161"/>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香港マカオ台湾の患者・海外輸入症例・無症状病原体保有者!$BS$29:$BS$230</c:f>
              <c:numCache>
                <c:formatCode>m"月"d"日"</c:formatCode>
                <c:ptCount val="20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numCache>
            </c:numRef>
          </c:cat>
          <c:val>
            <c:numRef>
              <c:f>香港マカオ台湾の患者・海外輸入症例・無症状病原体保有者!$BT$29:$BT$230</c:f>
              <c:numCache>
                <c:formatCode>General</c:formatCode>
                <c:ptCount val="202"/>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香港マカオ台湾の患者・海外輸入症例・無症状病原体保有者!$BS$29:$BS$230</c:f>
              <c:numCache>
                <c:formatCode>m"月"d"日"</c:formatCode>
                <c:ptCount val="20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numCache>
            </c:numRef>
          </c:cat>
          <c:val>
            <c:numRef>
              <c:f>香港マカオ台湾の患者・海外輸入症例・無症状病原体保有者!$BU$29:$BU$230</c:f>
              <c:numCache>
                <c:formatCode>General</c:formatCode>
                <c:ptCount val="2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香港マカオ台湾の患者・海外輸入症例・無症状病原体保有者!$BS$29:$BS$230</c:f>
              <c:numCache>
                <c:formatCode>m"月"d"日"</c:formatCode>
                <c:ptCount val="20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numCache>
            </c:numRef>
          </c:cat>
          <c:val>
            <c:numRef>
              <c:f>香港マカオ台湾の患者・海外輸入症例・無症状病原体保有者!$BV$29:$BV$230</c:f>
              <c:numCache>
                <c:formatCode>General</c:formatCode>
                <c:ptCount val="2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38713412312"/>
          <c:y val="0.26217190072460661"/>
          <c:w val="0.14075711532004043"/>
          <c:h val="0.2367794520208099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香港マカオ台湾の患者・海外輸入症例・無症状病原体保有者!$BO$29:$BO$230</c:f>
              <c:numCache>
                <c:formatCode>m"月"d"日"</c:formatCode>
                <c:ptCount val="20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numCache>
            </c:numRef>
          </c:cat>
          <c:val>
            <c:numRef>
              <c:f>香港マカオ台湾の患者・海外輸入症例・無症状病原体保有者!$BP$29:$BP$230</c:f>
              <c:numCache>
                <c:formatCode>General</c:formatCode>
                <c:ptCount val="202"/>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香港マカオ台湾の患者・海外輸入症例・無症状病原体保有者!$BO$29:$BO$230</c:f>
              <c:numCache>
                <c:formatCode>m"月"d"日"</c:formatCode>
                <c:ptCount val="20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numCache>
            </c:numRef>
          </c:cat>
          <c:val>
            <c:numRef>
              <c:f>香港マカオ台湾の患者・海外輸入症例・無症状病原体保有者!$BQ$29:$BQ$230</c:f>
              <c:numCache>
                <c:formatCode>General</c:formatCode>
                <c:ptCount val="2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香港マカオ台湾の患者・海外輸入症例・無症状病原体保有者!$BO$29:$BO$230</c:f>
              <c:numCache>
                <c:formatCode>m"月"d"日"</c:formatCode>
                <c:ptCount val="20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numCache>
            </c:numRef>
          </c:cat>
          <c:val>
            <c:numRef>
              <c:f>香港マカオ台湾の患者・海外輸入症例・無症状病原体保有者!$BR$29:$BR$230</c:f>
              <c:numCache>
                <c:formatCode>General</c:formatCode>
                <c:ptCount val="202"/>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5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香港マカオ台湾の患者・海外輸入症例・無症状病原体保有者!$BW$29:$BW$230</c:f>
              <c:numCache>
                <c:formatCode>m"月"d"日"</c:formatCode>
                <c:ptCount val="20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numCache>
            </c:numRef>
          </c:cat>
          <c:val>
            <c:numRef>
              <c:f>香港マカオ台湾の患者・海外輸入症例・無症状病原体保有者!$BX$29:$BX$230</c:f>
              <c:numCache>
                <c:formatCode>General</c:formatCode>
                <c:ptCount val="202"/>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香港マカオ台湾の患者・海外輸入症例・無症状病原体保有者!$BW$29:$BW$230</c:f>
              <c:numCache>
                <c:formatCode>m"月"d"日"</c:formatCode>
                <c:ptCount val="20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numCache>
            </c:numRef>
          </c:cat>
          <c:val>
            <c:numRef>
              <c:f>香港マカオ台湾の患者・海外輸入症例・無症状病原体保有者!$BY$29:$BY$230</c:f>
              <c:numCache>
                <c:formatCode>General</c:formatCode>
                <c:ptCount val="2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香港マカオ台湾の患者・海外輸入症例・無症状病原体保有者!$BW$29:$BW$230</c:f>
              <c:numCache>
                <c:formatCode>m"月"d"日"</c:formatCode>
                <c:ptCount val="20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numCache>
            </c:numRef>
          </c:cat>
          <c:val>
            <c:numRef>
              <c:f>香港マカオ台湾の患者・海外輸入症例・無症状病原体保有者!$BZ$29:$BZ$230</c:f>
              <c:numCache>
                <c:formatCode>General</c:formatCode>
                <c:ptCount val="2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0.14542827674147255"/>
          <c:y val="0.26717104673089154"/>
          <c:w val="0.16837836182027163"/>
          <c:h val="0.18591908729265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香港マカオ台湾の患者・海外輸入症例・無症状病原体保有者!$BI$97:$BI$229</c:f>
              <c:numCache>
                <c:formatCode>m"月"d"日"</c:formatCode>
                <c:ptCount val="13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numCache>
            </c:numRef>
          </c:cat>
          <c:val>
            <c:numRef>
              <c:f>香港マカオ台湾の患者・海外輸入症例・無症状病原体保有者!$BJ$97:$BJ$229</c:f>
              <c:numCache>
                <c:formatCode>General</c:formatCode>
                <c:ptCount val="133"/>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香港マカオ台湾の患者・海外輸入症例・無症状病原体保有者!$BI$97:$BI$229</c:f>
              <c:numCache>
                <c:formatCode>m"月"d"日"</c:formatCode>
                <c:ptCount val="13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numCache>
            </c:numRef>
          </c:cat>
          <c:val>
            <c:numRef>
              <c:f>香港マカオ台湾の患者・海外輸入症例・無症状病原体保有者!$BK$97:$BK$229</c:f>
              <c:numCache>
                <c:formatCode>General</c:formatCode>
                <c:ptCount val="133"/>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0939004320400847"/>
          <c:h val="0.14774065208800019"/>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7753018372703417"/>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香港マカオ台湾の患者・海外輸入症例・無症状病原体保有者!$BL$97:$BL$229</c:f>
              <c:numCache>
                <c:formatCode>m"月"d"日"</c:formatCode>
                <c:ptCount val="13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numCache>
            </c:numRef>
          </c:cat>
          <c:val>
            <c:numRef>
              <c:f>香港マカオ台湾の患者・海外輸入症例・無症状病原体保有者!$BM$97:$BM$229</c:f>
              <c:numCache>
                <c:formatCode>General</c:formatCode>
                <c:ptCount val="133"/>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香港マカオ台湾の患者・海外輸入症例・無症状病原体保有者!$BL$97:$BL$229</c:f>
              <c:numCache>
                <c:formatCode>m"月"d"日"</c:formatCode>
                <c:ptCount val="13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numCache>
            </c:numRef>
          </c:cat>
          <c:val>
            <c:numRef>
              <c:f>香港マカオ台湾の患者・海外輸入症例・無症状病原体保有者!$BN$97:$BN$229</c:f>
              <c:numCache>
                <c:formatCode>General</c:formatCode>
                <c:ptCount val="133"/>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3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12717426325947942"/>
          <c:h val="0.1345599974607608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90713</xdr:colOff>
      <xdr:row>97</xdr:row>
      <xdr:rowOff>226785</xdr:rowOff>
    </xdr:from>
    <xdr:to>
      <xdr:col>8</xdr:col>
      <xdr:colOff>653142</xdr:colOff>
      <xdr:row>114</xdr:row>
      <xdr:rowOff>72571</xdr:rowOff>
    </xdr:to>
    <xdr:graphicFrame macro="">
      <xdr:nvGraphicFramePr>
        <xdr:cNvPr id="16" name="グラフ 15">
          <a:extLst>
            <a:ext uri="{FF2B5EF4-FFF2-40B4-BE49-F238E27FC236}">
              <a16:creationId xmlns:a16="http://schemas.microsoft.com/office/drawing/2014/main" id="{898B6231-A03E-42A0-B761-109EE01266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0.52548</cdr:x>
      <cdr:y>0.21351</cdr:y>
    </cdr:from>
    <cdr:to>
      <cdr:x>0.78212</cdr:x>
      <cdr:y>0.4046</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2712340" y="771073"/>
          <a:ext cx="1324683" cy="690074"/>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0.50189</cdr:x>
      <cdr:y>0.1348</cdr:y>
    </cdr:from>
    <cdr:to>
      <cdr:x>0.75323</cdr:x>
      <cdr:y>0.32612</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2645228" y="486229"/>
          <a:ext cx="1324683" cy="690090"/>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39"/>
  <sheetViews>
    <sheetView workbookViewId="0">
      <pane xSplit="2" ySplit="5" topLeftCell="C225" activePane="bottomRight" state="frozen"/>
      <selection pane="topRight" activeCell="C1" sqref="C1"/>
      <selection pane="bottomLeft" activeCell="A8" sqref="A8"/>
      <selection pane="bottomRight" activeCell="B235" sqref="B235"/>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62" t="s">
        <v>78</v>
      </c>
      <c r="D1" s="262"/>
      <c r="E1" s="262"/>
      <c r="F1" s="262"/>
      <c r="G1" s="262"/>
      <c r="H1" s="262"/>
      <c r="I1" s="262"/>
      <c r="J1" s="262"/>
      <c r="K1" s="262"/>
      <c r="L1" s="262"/>
      <c r="M1" s="262"/>
      <c r="N1" s="262"/>
      <c r="O1" s="262"/>
      <c r="P1" s="87"/>
      <c r="Q1" s="87"/>
      <c r="R1" s="87"/>
      <c r="S1" s="87"/>
      <c r="T1" s="87"/>
      <c r="U1" s="86">
        <v>44052</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69" t="s">
        <v>72</v>
      </c>
      <c r="D4" s="270"/>
      <c r="E4" s="270"/>
      <c r="F4" s="280"/>
      <c r="G4" s="269" t="s">
        <v>68</v>
      </c>
      <c r="H4" s="270"/>
      <c r="I4" s="275" t="s">
        <v>87</v>
      </c>
      <c r="J4" s="271" t="s">
        <v>71</v>
      </c>
      <c r="K4" s="272"/>
      <c r="L4" s="273" t="s">
        <v>70</v>
      </c>
      <c r="M4" s="274"/>
      <c r="N4" s="263" t="s">
        <v>73</v>
      </c>
      <c r="O4" s="264"/>
      <c r="P4" s="277" t="s">
        <v>92</v>
      </c>
      <c r="Q4" s="278"/>
      <c r="R4" s="277" t="s">
        <v>88</v>
      </c>
      <c r="S4" s="278"/>
      <c r="T4" s="279"/>
      <c r="U4" s="265" t="s">
        <v>75</v>
      </c>
    </row>
    <row r="5" spans="2:21" ht="18.5" customHeight="1" thickBot="1" x14ac:dyDescent="0.6">
      <c r="B5" s="63" t="s">
        <v>76</v>
      </c>
      <c r="C5" s="267" t="s">
        <v>69</v>
      </c>
      <c r="D5" s="268"/>
      <c r="E5" s="92" t="s">
        <v>9</v>
      </c>
      <c r="F5" s="71" t="s">
        <v>86</v>
      </c>
      <c r="G5" s="69" t="s">
        <v>69</v>
      </c>
      <c r="H5" s="70" t="s">
        <v>9</v>
      </c>
      <c r="I5" s="276"/>
      <c r="J5" s="69" t="s">
        <v>69</v>
      </c>
      <c r="K5" s="70" t="s">
        <v>74</v>
      </c>
      <c r="L5" s="69" t="s">
        <v>69</v>
      </c>
      <c r="M5" s="70" t="s">
        <v>9</v>
      </c>
      <c r="N5" s="69" t="s">
        <v>69</v>
      </c>
      <c r="O5" s="71" t="s">
        <v>9</v>
      </c>
      <c r="P5" s="88" t="s">
        <v>105</v>
      </c>
      <c r="Q5" s="71" t="s">
        <v>9</v>
      </c>
      <c r="R5" s="119" t="s">
        <v>90</v>
      </c>
      <c r="S5" s="68" t="s">
        <v>91</v>
      </c>
      <c r="T5" s="68" t="s">
        <v>89</v>
      </c>
      <c r="U5" s="266"/>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+H224+G225</f>
        <v>84528</v>
      </c>
      <c r="I225" s="89">
        <f t="shared" si="146"/>
        <v>837</v>
      </c>
      <c r="J225" s="48">
        <v>-2</v>
      </c>
      <c r="K225" s="56">
        <f>+J225+K224</f>
        <v>34</v>
      </c>
      <c r="L225" s="48">
        <v>0</v>
      </c>
      <c r="M225" s="89">
        <f>+L225+M224</f>
        <v>4634</v>
      </c>
      <c r="N225" s="48">
        <v>10</v>
      </c>
      <c r="O225" s="89">
        <f>+N225+O224</f>
        <v>79057</v>
      </c>
      <c r="P225" s="111">
        <f>+Q225-Q224</f>
        <v>1442</v>
      </c>
      <c r="Q225" s="57">
        <v>795607</v>
      </c>
      <c r="R225" s="48">
        <v>474</v>
      </c>
      <c r="S225" s="118"/>
      <c r="T225" s="57">
        <v>23985</v>
      </c>
      <c r="U225" s="78"/>
      <c r="W225" s="121">
        <f t="shared" ref="W225" si="189">+B225</f>
        <v>44048</v>
      </c>
      <c r="X225" s="122">
        <f t="shared" ref="X225" si="190">+G225</f>
        <v>37</v>
      </c>
      <c r="Y225" s="97">
        <f t="shared" ref="Y225" si="191">+H225</f>
        <v>84528</v>
      </c>
      <c r="Z225" s="123">
        <f t="shared" ref="Z225" si="192">+B225</f>
        <v>44048</v>
      </c>
      <c r="AA225" s="97">
        <f t="shared" ref="AA225" si="193">+L225</f>
        <v>0</v>
      </c>
      <c r="AB225" s="97">
        <f t="shared" ref="AB225" si="194">+M225</f>
        <v>4634</v>
      </c>
    </row>
    <row r="226" spans="2:28" x14ac:dyDescent="0.55000000000000004">
      <c r="B226" s="77">
        <v>44049</v>
      </c>
      <c r="C226" s="48">
        <v>2</v>
      </c>
      <c r="D226" s="84"/>
      <c r="E226" s="110"/>
      <c r="F226" s="57">
        <v>3</v>
      </c>
      <c r="G226" s="48">
        <v>37</v>
      </c>
      <c r="H226" s="89">
        <f>+H225+G226</f>
        <v>84565</v>
      </c>
      <c r="I226" s="89">
        <f t="shared" si="146"/>
        <v>843</v>
      </c>
      <c r="J226" s="48">
        <v>2</v>
      </c>
      <c r="K226" s="56">
        <f>+J226+K225</f>
        <v>36</v>
      </c>
      <c r="L226" s="48">
        <v>0</v>
      </c>
      <c r="M226" s="89">
        <f>+L226+M225</f>
        <v>4634</v>
      </c>
      <c r="N226" s="48">
        <v>31</v>
      </c>
      <c r="O226" s="89">
        <f>+N226+O225</f>
        <v>79088</v>
      </c>
      <c r="P226" s="111">
        <f>+Q226-Q225</f>
        <v>2829</v>
      </c>
      <c r="Q226" s="57">
        <v>798436</v>
      </c>
      <c r="R226" s="48">
        <v>313</v>
      </c>
      <c r="S226" s="118"/>
      <c r="T226" s="57">
        <v>26499</v>
      </c>
      <c r="U226" s="78"/>
      <c r="W226" s="121">
        <f t="shared" ref="W226" si="195">+B226</f>
        <v>44049</v>
      </c>
      <c r="X226" s="122">
        <f t="shared" ref="X226" si="196">+G226</f>
        <v>37</v>
      </c>
      <c r="Y226" s="97">
        <f t="shared" ref="Y226" si="197">+H226</f>
        <v>84565</v>
      </c>
      <c r="Z226" s="123">
        <f t="shared" ref="Z226" si="198">+B226</f>
        <v>44049</v>
      </c>
      <c r="AA226" s="97">
        <f t="shared" ref="AA226" si="199">+L226</f>
        <v>0</v>
      </c>
      <c r="AB226" s="97">
        <f t="shared" ref="AB226" si="200">+M226</f>
        <v>4634</v>
      </c>
    </row>
    <row r="227" spans="2:28" x14ac:dyDescent="0.55000000000000004">
      <c r="B227" s="77">
        <v>44050</v>
      </c>
      <c r="C227" s="48">
        <v>5</v>
      </c>
      <c r="D227" s="84"/>
      <c r="E227" s="110"/>
      <c r="F227" s="57">
        <v>7</v>
      </c>
      <c r="G227" s="48">
        <v>31</v>
      </c>
      <c r="H227" s="89">
        <f>+H226+G227</f>
        <v>84596</v>
      </c>
      <c r="I227" s="89">
        <f t="shared" ref="I227" si="201">+H227-M227-O227</f>
        <v>839</v>
      </c>
      <c r="J227" s="48">
        <v>6</v>
      </c>
      <c r="K227" s="56">
        <f>+J227+K226</f>
        <v>42</v>
      </c>
      <c r="L227" s="48">
        <v>0</v>
      </c>
      <c r="M227" s="89">
        <f>+L227+M226</f>
        <v>4634</v>
      </c>
      <c r="N227" s="48">
        <v>35</v>
      </c>
      <c r="O227" s="89">
        <f>+N227+O226</f>
        <v>79123</v>
      </c>
      <c r="P227" s="111">
        <f>+Q227-Q226</f>
        <v>1265</v>
      </c>
      <c r="Q227" s="57">
        <v>799701</v>
      </c>
      <c r="R227" s="48">
        <v>407</v>
      </c>
      <c r="S227" s="118"/>
      <c r="T227" s="57">
        <v>27357</v>
      </c>
      <c r="U227" s="78"/>
      <c r="W227" s="121">
        <f t="shared" ref="W227" si="202">+B227</f>
        <v>44050</v>
      </c>
      <c r="X227" s="122">
        <f t="shared" ref="X227" si="203">+G227</f>
        <v>31</v>
      </c>
      <c r="Y227" s="97">
        <f t="shared" ref="Y227" si="204">+H227</f>
        <v>84596</v>
      </c>
      <c r="Z227" s="123">
        <f t="shared" ref="Z227" si="205">+B227</f>
        <v>44050</v>
      </c>
      <c r="AA227" s="97">
        <f t="shared" ref="AA227" si="206">+L227</f>
        <v>0</v>
      </c>
      <c r="AB227" s="97">
        <f t="shared" ref="AB227" si="207">+M227</f>
        <v>4634</v>
      </c>
    </row>
    <row r="228" spans="2:28" x14ac:dyDescent="0.55000000000000004">
      <c r="B228" s="77">
        <v>44051</v>
      </c>
      <c r="C228" s="48">
        <v>0</v>
      </c>
      <c r="D228" s="84"/>
      <c r="E228" s="110"/>
      <c r="F228" s="57">
        <v>6</v>
      </c>
      <c r="G228" s="48">
        <v>23</v>
      </c>
      <c r="H228" s="89">
        <f>+H227+G228</f>
        <v>84619</v>
      </c>
      <c r="I228" s="89">
        <f t="shared" ref="I228" si="208">+H228-M228-O228</f>
        <v>817</v>
      </c>
      <c r="J228" s="48">
        <v>1</v>
      </c>
      <c r="K228" s="56">
        <f>+J228+K227</f>
        <v>43</v>
      </c>
      <c r="L228" s="48">
        <v>0</v>
      </c>
      <c r="M228" s="89">
        <f>+L228+M227</f>
        <v>4634</v>
      </c>
      <c r="N228" s="48">
        <v>45</v>
      </c>
      <c r="O228" s="89">
        <f>+N228+O227</f>
        <v>79168</v>
      </c>
      <c r="P228" s="111">
        <f>+Q228-Q227</f>
        <v>567</v>
      </c>
      <c r="Q228" s="57">
        <v>800268</v>
      </c>
      <c r="R228" s="48">
        <v>2102</v>
      </c>
      <c r="S228" s="118"/>
      <c r="T228" s="57">
        <v>25822</v>
      </c>
      <c r="U228" s="78"/>
      <c r="W228" s="121">
        <f t="shared" ref="W228" si="209">+B228</f>
        <v>44051</v>
      </c>
      <c r="X228" s="122">
        <f t="shared" ref="X228" si="210">+G228</f>
        <v>23</v>
      </c>
      <c r="Y228" s="97">
        <f t="shared" ref="Y228" si="211">+H228</f>
        <v>84619</v>
      </c>
      <c r="Z228" s="123">
        <f t="shared" ref="Z228" si="212">+B228</f>
        <v>44051</v>
      </c>
      <c r="AA228" s="97">
        <f t="shared" ref="AA228" si="213">+L228</f>
        <v>0</v>
      </c>
      <c r="AB228" s="97">
        <f t="shared" ref="AB228" si="214">+M228</f>
        <v>4634</v>
      </c>
    </row>
    <row r="229" spans="2:28" x14ac:dyDescent="0.55000000000000004">
      <c r="B229" s="77"/>
      <c r="C229" s="59"/>
      <c r="D229" s="49"/>
      <c r="E229" s="61"/>
      <c r="F229" s="60"/>
      <c r="G229" s="59"/>
      <c r="H229" s="61"/>
      <c r="I229" s="55"/>
      <c r="J229" s="59"/>
      <c r="K229" s="61"/>
      <c r="L229" s="59"/>
      <c r="M229" s="61"/>
      <c r="N229" s="48"/>
      <c r="O229" s="60"/>
      <c r="P229" s="124"/>
      <c r="Q229" s="60"/>
      <c r="R229" s="48"/>
      <c r="S229" s="60"/>
      <c r="T229" s="60"/>
      <c r="U229" s="78"/>
    </row>
    <row r="230" spans="2:28" ht="9.5" customHeight="1" thickBot="1" x14ac:dyDescent="0.6">
      <c r="B230" s="66"/>
      <c r="C230" s="79"/>
      <c r="D230" s="80"/>
      <c r="E230" s="82"/>
      <c r="F230" s="95"/>
      <c r="G230" s="79"/>
      <c r="H230" s="82"/>
      <c r="I230" s="82"/>
      <c r="J230" s="79"/>
      <c r="K230" s="82"/>
      <c r="L230" s="79"/>
      <c r="M230" s="82"/>
      <c r="N230" s="83"/>
      <c r="O230" s="81"/>
      <c r="P230" s="94"/>
      <c r="Q230" s="95"/>
      <c r="R230" s="120"/>
      <c r="S230" s="95"/>
      <c r="T230" s="95"/>
      <c r="U230" s="67"/>
    </row>
    <row r="232" spans="2:28" ht="13" customHeight="1" x14ac:dyDescent="0.55000000000000004">
      <c r="E232" s="112"/>
      <c r="F232" s="113"/>
      <c r="G232" s="112" t="s">
        <v>80</v>
      </c>
      <c r="H232" s="113"/>
      <c r="I232" s="113"/>
      <c r="J232" s="113"/>
      <c r="U232" s="72"/>
    </row>
    <row r="233" spans="2:28" ht="13" customHeight="1" x14ac:dyDescent="0.55000000000000004">
      <c r="E233" s="112" t="s">
        <v>98</v>
      </c>
      <c r="F233" s="113"/>
      <c r="G233" s="260" t="s">
        <v>79</v>
      </c>
      <c r="H233" s="261"/>
      <c r="I233" s="112" t="s">
        <v>106</v>
      </c>
      <c r="J233" s="113"/>
    </row>
    <row r="234" spans="2:28" ht="13" customHeight="1" x14ac:dyDescent="0.55000000000000004">
      <c r="B234" s="130">
        <v>1</v>
      </c>
      <c r="E234" s="114" t="s">
        <v>108</v>
      </c>
      <c r="F234" s="113"/>
      <c r="G234" s="115"/>
      <c r="H234" s="115"/>
      <c r="I234" s="112" t="s">
        <v>107</v>
      </c>
      <c r="J234" s="113"/>
    </row>
    <row r="235" spans="2:28" ht="18.5" customHeight="1" x14ac:dyDescent="0.55000000000000004">
      <c r="E235" s="112" t="s">
        <v>96</v>
      </c>
      <c r="F235" s="113"/>
      <c r="G235" s="112" t="s">
        <v>97</v>
      </c>
      <c r="H235" s="113"/>
      <c r="I235" s="113"/>
      <c r="J235" s="113"/>
    </row>
    <row r="236" spans="2:28" ht="13" customHeight="1" x14ac:dyDescent="0.55000000000000004">
      <c r="E236" s="112" t="s">
        <v>98</v>
      </c>
      <c r="F236" s="113"/>
      <c r="G236" s="112" t="s">
        <v>99</v>
      </c>
      <c r="H236" s="113"/>
      <c r="I236" s="113"/>
      <c r="J236" s="113"/>
    </row>
    <row r="237" spans="2:28" ht="13" customHeight="1" x14ac:dyDescent="0.55000000000000004">
      <c r="E237" s="112" t="s">
        <v>98</v>
      </c>
      <c r="F237" s="113"/>
      <c r="G237" s="112" t="s">
        <v>100</v>
      </c>
      <c r="H237" s="113"/>
      <c r="I237" s="113"/>
      <c r="J237" s="113"/>
    </row>
    <row r="238" spans="2:28" ht="13" customHeight="1" x14ac:dyDescent="0.55000000000000004">
      <c r="E238" s="112" t="s">
        <v>101</v>
      </c>
      <c r="F238" s="113"/>
      <c r="G238" s="112" t="s">
        <v>102</v>
      </c>
      <c r="H238" s="113"/>
      <c r="I238" s="113"/>
      <c r="J238" s="113"/>
    </row>
    <row r="239" spans="2:28" ht="13" customHeight="1" x14ac:dyDescent="0.55000000000000004">
      <c r="E239" s="112" t="s">
        <v>103</v>
      </c>
      <c r="F239" s="113"/>
      <c r="G239" s="112" t="s">
        <v>104</v>
      </c>
      <c r="H239" s="113"/>
      <c r="I239" s="113"/>
      <c r="J239" s="113"/>
    </row>
  </sheetData>
  <mergeCells count="12">
    <mergeCell ref="G233:H233"/>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234"/>
  <sheetViews>
    <sheetView tabSelected="1" topLeftCell="A5" zoomScale="96" zoomScaleNormal="96" workbookViewId="0">
      <pane xSplit="1" ySplit="3" topLeftCell="Y220" activePane="bottomRight" state="frozen"/>
      <selection activeCell="A5" sqref="A5"/>
      <selection pane="topRight" activeCell="B5" sqref="B5"/>
      <selection pane="bottomLeft" activeCell="A8" sqref="A8"/>
      <selection pane="bottomRight" activeCell="Y228" sqref="Y228"/>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4.83203125" customWidth="1"/>
    <col min="32" max="32" width="5.6640625" bestFit="1" customWidth="1"/>
    <col min="33" max="33" width="5.4140625" bestFit="1" customWidth="1"/>
    <col min="34" max="34" width="5.6640625" bestFit="1" customWidth="1"/>
    <col min="35" max="48" width="4.83203125" bestFit="1" customWidth="1"/>
    <col min="49" max="49" width="3.5" bestFit="1" customWidth="1"/>
    <col min="50" max="50" width="7.58203125" style="45" customWidth="1"/>
    <col min="51" max="52" width="8.5" style="45" bestFit="1" customWidth="1"/>
    <col min="53" max="53" width="3.5" style="45" bestFit="1" customWidth="1"/>
    <col min="54" max="54" width="8.5" style="45" bestFit="1" customWidth="1"/>
    <col min="55" max="55" width="8.5" bestFit="1" customWidth="1"/>
    <col min="56" max="56" width="3.33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8" bestFit="1" customWidth="1"/>
    <col min="65" max="65" width="8.1640625" customWidth="1"/>
    <col min="66" max="66" width="4.83203125" bestFit="1" customWidth="1"/>
    <col min="67" max="67" width="8.25" bestFit="1" customWidth="1"/>
    <col min="68" max="69" width="8.5" bestFit="1" customWidth="1"/>
    <col min="70" max="70" width="6.6640625" bestFit="1" customWidth="1"/>
    <col min="71" max="71" width="8.25" bestFit="1" customWidth="1"/>
    <col min="72" max="73" width="8.5" bestFit="1" customWidth="1"/>
    <col min="74" max="74" width="6.6640625" bestFit="1" customWidth="1"/>
    <col min="75" max="75" width="8.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290" t="s">
        <v>130</v>
      </c>
      <c r="C4" s="291"/>
      <c r="D4" s="291"/>
      <c r="E4" s="291"/>
      <c r="F4" s="291"/>
      <c r="G4" s="291"/>
      <c r="H4" s="291"/>
      <c r="I4" s="291"/>
      <c r="J4" s="291"/>
      <c r="K4" s="292"/>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293" t="s">
        <v>76</v>
      </c>
      <c r="B5" s="297" t="s">
        <v>134</v>
      </c>
      <c r="C5" s="295"/>
      <c r="D5" s="295"/>
      <c r="E5" s="295"/>
      <c r="F5" s="298" t="s">
        <v>135</v>
      </c>
      <c r="G5" s="295" t="s">
        <v>131</v>
      </c>
      <c r="H5" s="295"/>
      <c r="I5" s="295"/>
      <c r="J5" s="295" t="s">
        <v>132</v>
      </c>
      <c r="K5" s="296"/>
      <c r="L5" s="282" t="s">
        <v>69</v>
      </c>
      <c r="M5" s="283"/>
      <c r="N5" s="286" t="s">
        <v>9</v>
      </c>
      <c r="O5" s="287"/>
      <c r="P5" s="314" t="s">
        <v>128</v>
      </c>
      <c r="Q5" s="315"/>
      <c r="R5" s="315"/>
      <c r="S5" s="316"/>
      <c r="T5" s="322" t="s">
        <v>88</v>
      </c>
      <c r="U5" s="323"/>
      <c r="V5" s="323"/>
      <c r="W5" s="323"/>
      <c r="X5" s="324"/>
      <c r="Y5" s="131"/>
      <c r="Z5" s="293" t="s">
        <v>76</v>
      </c>
      <c r="AA5" s="334" t="s">
        <v>161</v>
      </c>
      <c r="AB5" s="335"/>
      <c r="AC5" s="336"/>
      <c r="AD5" s="330" t="s">
        <v>142</v>
      </c>
      <c r="AE5" s="331"/>
      <c r="AF5" s="309"/>
      <c r="AG5" s="309"/>
      <c r="AH5" s="309"/>
      <c r="AI5" s="309"/>
      <c r="AJ5" s="332"/>
      <c r="AK5" s="308" t="s">
        <v>143</v>
      </c>
      <c r="AL5" s="309"/>
      <c r="AM5" s="309"/>
      <c r="AN5" s="309"/>
      <c r="AO5" s="309"/>
      <c r="AP5" s="310"/>
      <c r="AQ5" s="308" t="s">
        <v>144</v>
      </c>
      <c r="AR5" s="309"/>
      <c r="AS5" s="309"/>
      <c r="AT5" s="309"/>
      <c r="AU5" s="309"/>
      <c r="AV5" s="320"/>
    </row>
    <row r="6" spans="1:83" ht="18" customHeight="1" x14ac:dyDescent="0.55000000000000004">
      <c r="A6" s="293"/>
      <c r="B6" s="301" t="s">
        <v>148</v>
      </c>
      <c r="C6" s="302"/>
      <c r="D6" s="305" t="s">
        <v>86</v>
      </c>
      <c r="E6" s="303" t="s">
        <v>136</v>
      </c>
      <c r="F6" s="299"/>
      <c r="G6" s="305" t="s">
        <v>133</v>
      </c>
      <c r="H6" s="305" t="s">
        <v>9</v>
      </c>
      <c r="I6" s="305" t="s">
        <v>86</v>
      </c>
      <c r="J6" s="305" t="s">
        <v>133</v>
      </c>
      <c r="K6" s="306" t="s">
        <v>9</v>
      </c>
      <c r="L6" s="284"/>
      <c r="M6" s="285"/>
      <c r="N6" s="288"/>
      <c r="O6" s="289"/>
      <c r="P6" s="317"/>
      <c r="Q6" s="318"/>
      <c r="R6" s="318"/>
      <c r="S6" s="319"/>
      <c r="T6" s="325"/>
      <c r="U6" s="326"/>
      <c r="V6" s="326"/>
      <c r="W6" s="326"/>
      <c r="X6" s="327"/>
      <c r="Y6" s="131"/>
      <c r="Z6" s="293"/>
      <c r="AA6" s="337"/>
      <c r="AB6" s="338"/>
      <c r="AC6" s="339"/>
      <c r="AD6" s="328" t="s">
        <v>141</v>
      </c>
      <c r="AE6" s="329"/>
      <c r="AF6" s="312"/>
      <c r="AG6" s="312" t="s">
        <v>140</v>
      </c>
      <c r="AH6" s="312"/>
      <c r="AI6" s="312" t="s">
        <v>132</v>
      </c>
      <c r="AJ6" s="333"/>
      <c r="AK6" s="311" t="s">
        <v>141</v>
      </c>
      <c r="AL6" s="312"/>
      <c r="AM6" s="312" t="s">
        <v>140</v>
      </c>
      <c r="AN6" s="312"/>
      <c r="AO6" s="312" t="s">
        <v>132</v>
      </c>
      <c r="AP6" s="313"/>
      <c r="AQ6" s="311" t="s">
        <v>141</v>
      </c>
      <c r="AR6" s="312"/>
      <c r="AS6" s="312" t="s">
        <v>140</v>
      </c>
      <c r="AT6" s="312"/>
      <c r="AU6" s="312" t="s">
        <v>132</v>
      </c>
      <c r="AV6" s="321"/>
      <c r="AY6" s="45" t="s">
        <v>178</v>
      </c>
      <c r="AZ6" s="45" t="s">
        <v>179</v>
      </c>
      <c r="BB6" s="45" t="s">
        <v>177</v>
      </c>
      <c r="BC6" t="s">
        <v>180</v>
      </c>
      <c r="BE6" t="s">
        <v>162</v>
      </c>
      <c r="BG6" t="s">
        <v>162</v>
      </c>
      <c r="BI6" t="s">
        <v>164</v>
      </c>
      <c r="BP6" t="s">
        <v>142</v>
      </c>
      <c r="BT6" t="s">
        <v>143</v>
      </c>
      <c r="BX6" t="s">
        <v>144</v>
      </c>
      <c r="CA6" t="s">
        <v>142</v>
      </c>
    </row>
    <row r="7" spans="1:83" ht="36.5" thickBot="1" x14ac:dyDescent="0.6">
      <c r="A7" s="294"/>
      <c r="B7" s="141" t="s">
        <v>133</v>
      </c>
      <c r="C7" s="133" t="s">
        <v>9</v>
      </c>
      <c r="D7" s="300"/>
      <c r="E7" s="304"/>
      <c r="F7" s="300"/>
      <c r="G7" s="300"/>
      <c r="H7" s="300"/>
      <c r="I7" s="300"/>
      <c r="J7" s="300"/>
      <c r="K7" s="307"/>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341" t="s">
        <v>245</v>
      </c>
      <c r="Z7" s="294"/>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X7" s="281" t="s">
        <v>176</v>
      </c>
      <c r="AY7" s="281"/>
      <c r="AZ7" s="281"/>
      <c r="BA7" s="281"/>
      <c r="BB7" s="281"/>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f t="shared" ref="BD201:BD206" si="250">+BD200+1</f>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1">+C202-F202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f t="shared" si="250"/>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1"/>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f t="shared" si="250"/>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1"/>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f t="shared" si="250"/>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1"/>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2">+AF205+AL205+AR205</f>
        <v>2213</v>
      </c>
      <c r="AB205" s="231">
        <f t="shared" ref="AB205:AB214" si="253">+AH205+AN205+AT205</f>
        <v>1749</v>
      </c>
      <c r="AC205" s="232">
        <f t="shared" ref="AC205:AC214" si="254">+AJ205+AP205+AV205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f t="shared" si="250"/>
        <v>23</v>
      </c>
      <c r="BE205" s="230">
        <f t="shared" si="233"/>
        <v>44029</v>
      </c>
      <c r="BF205" s="132">
        <f t="shared" si="234"/>
        <v>6</v>
      </c>
      <c r="BG205" s="230">
        <f t="shared" si="235"/>
        <v>44029</v>
      </c>
      <c r="BH205" s="132">
        <f t="shared" si="236"/>
        <v>2004</v>
      </c>
      <c r="BI205" s="1">
        <f t="shared" ref="BI205:BI214" si="255">+BE205</f>
        <v>44029</v>
      </c>
      <c r="BJ205">
        <f t="shared" si="237"/>
        <v>14</v>
      </c>
      <c r="BK205">
        <f t="shared" si="238"/>
        <v>5</v>
      </c>
      <c r="BL205" s="1">
        <f t="shared" ref="BL205:BL214" si="256">+BI205</f>
        <v>44029</v>
      </c>
      <c r="BM205">
        <f t="shared" ref="BM205:BM214" si="257">+BM204+BJ205</f>
        <v>2443</v>
      </c>
      <c r="BN205">
        <f t="shared" ref="BN205:BN214" si="258">+BN204+BK205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1"/>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2"/>
        <v>2277</v>
      </c>
      <c r="AB206" s="231">
        <f t="shared" si="253"/>
        <v>1760</v>
      </c>
      <c r="AC206" s="232">
        <f t="shared" si="254"/>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f t="shared" si="250"/>
        <v>24</v>
      </c>
      <c r="BE206" s="230">
        <f t="shared" si="233"/>
        <v>44030</v>
      </c>
      <c r="BF206" s="132">
        <f t="shared" si="234"/>
        <v>3</v>
      </c>
      <c r="BG206" s="230">
        <f t="shared" si="235"/>
        <v>44030</v>
      </c>
      <c r="BH206" s="132">
        <f t="shared" si="236"/>
        <v>2007</v>
      </c>
      <c r="BI206" s="1">
        <f t="shared" si="255"/>
        <v>44030</v>
      </c>
      <c r="BJ206">
        <f t="shared" si="237"/>
        <v>42</v>
      </c>
      <c r="BK206">
        <f t="shared" si="238"/>
        <v>1</v>
      </c>
      <c r="BL206" s="1">
        <f t="shared" si="256"/>
        <v>44030</v>
      </c>
      <c r="BM206">
        <f t="shared" si="257"/>
        <v>2485</v>
      </c>
      <c r="BN206">
        <f t="shared" si="258"/>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1"/>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2"/>
        <v>2386</v>
      </c>
      <c r="AB207" s="231">
        <f t="shared" si="253"/>
        <v>1780</v>
      </c>
      <c r="AC207" s="232">
        <f t="shared" si="254"/>
        <v>19</v>
      </c>
      <c r="AD207" s="184">
        <f t="shared" ref="AD207:AD214" si="259">+AF207-AF206</f>
        <v>108</v>
      </c>
      <c r="AE207" s="244">
        <f t="shared" si="245"/>
        <v>680</v>
      </c>
      <c r="AF207" s="156">
        <v>1885</v>
      </c>
      <c r="AG207" s="185">
        <f t="shared" si="246"/>
        <v>20</v>
      </c>
      <c r="AH207" s="156">
        <v>1294</v>
      </c>
      <c r="AI207" s="185">
        <f t="shared" si="217"/>
        <v>0</v>
      </c>
      <c r="AJ207" s="186">
        <v>12</v>
      </c>
      <c r="AK207" s="187">
        <f t="shared" ref="AK207:AK214" si="260">+AL207-AL206</f>
        <v>0</v>
      </c>
      <c r="AL207" s="156">
        <v>46</v>
      </c>
      <c r="AM207" s="185">
        <f t="shared" ref="AM207:AM214" si="261">+AN207-AN206</f>
        <v>0</v>
      </c>
      <c r="AN207" s="156">
        <v>46</v>
      </c>
      <c r="AO207" s="185">
        <f t="shared" ref="AO207:AO214" si="262">+AP207-AP206</f>
        <v>0</v>
      </c>
      <c r="AP207" s="188">
        <v>0</v>
      </c>
      <c r="AQ207" s="187">
        <f t="shared" ref="AQ207:AQ215" si="263">+AR207-AR206</f>
        <v>1</v>
      </c>
      <c r="AR207" s="156">
        <v>455</v>
      </c>
      <c r="AS207" s="185">
        <f t="shared" si="241"/>
        <v>0</v>
      </c>
      <c r="AT207" s="156">
        <v>440</v>
      </c>
      <c r="AU207" s="185">
        <f t="shared" ref="AU207:AU214" si="264">+AV207-AV206</f>
        <v>0</v>
      </c>
      <c r="AV207" s="189">
        <v>7</v>
      </c>
      <c r="AW207" s="247">
        <v>36</v>
      </c>
      <c r="AX207" s="238">
        <f t="shared" si="242"/>
        <v>44031</v>
      </c>
      <c r="AY207" s="6">
        <v>0</v>
      </c>
      <c r="AZ207" s="239">
        <f t="shared" si="231"/>
        <v>335</v>
      </c>
      <c r="BA207" s="239">
        <f t="shared" ref="BA207:BA214" si="265">+BA206+1</f>
        <v>14</v>
      </c>
      <c r="BB207" s="130">
        <v>0</v>
      </c>
      <c r="BC207" s="27">
        <f t="shared" si="232"/>
        <v>21</v>
      </c>
      <c r="BD207" s="239">
        <f t="shared" ref="BD207:BD227" si="266">+BD206+1</f>
        <v>25</v>
      </c>
      <c r="BE207" s="230">
        <f t="shared" si="233"/>
        <v>44031</v>
      </c>
      <c r="BF207" s="132">
        <f t="shared" si="234"/>
        <v>5</v>
      </c>
      <c r="BG207" s="230">
        <f t="shared" si="235"/>
        <v>44031</v>
      </c>
      <c r="BH207" s="132">
        <f t="shared" si="236"/>
        <v>2012</v>
      </c>
      <c r="BI207" s="1">
        <f t="shared" si="255"/>
        <v>44031</v>
      </c>
      <c r="BJ207">
        <f t="shared" si="237"/>
        <v>13</v>
      </c>
      <c r="BK207">
        <f t="shared" si="238"/>
        <v>4</v>
      </c>
      <c r="BL207" s="1">
        <f t="shared" si="256"/>
        <v>44031</v>
      </c>
      <c r="BM207">
        <f t="shared" si="257"/>
        <v>2498</v>
      </c>
      <c r="BN207">
        <f t="shared" si="258"/>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7">+C208-F208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2"/>
        <v>2459</v>
      </c>
      <c r="AB208" s="231">
        <f t="shared" si="253"/>
        <v>1788</v>
      </c>
      <c r="AC208" s="232">
        <f t="shared" si="254"/>
        <v>19</v>
      </c>
      <c r="AD208" s="184">
        <f t="shared" si="259"/>
        <v>73</v>
      </c>
      <c r="AE208" s="244">
        <f t="shared" si="245"/>
        <v>753</v>
      </c>
      <c r="AF208" s="156">
        <v>1958</v>
      </c>
      <c r="AG208" s="185">
        <f t="shared" si="246"/>
        <v>8</v>
      </c>
      <c r="AH208" s="156">
        <v>1302</v>
      </c>
      <c r="AI208" s="185">
        <f t="shared" si="217"/>
        <v>0</v>
      </c>
      <c r="AJ208" s="186">
        <v>12</v>
      </c>
      <c r="AK208" s="187">
        <f t="shared" si="260"/>
        <v>0</v>
      </c>
      <c r="AL208" s="156">
        <v>46</v>
      </c>
      <c r="AM208" s="185">
        <f t="shared" si="261"/>
        <v>0</v>
      </c>
      <c r="AN208" s="156">
        <v>46</v>
      </c>
      <c r="AO208" s="185">
        <f t="shared" si="262"/>
        <v>0</v>
      </c>
      <c r="AP208" s="188">
        <v>0</v>
      </c>
      <c r="AQ208" s="187">
        <f t="shared" si="263"/>
        <v>0</v>
      </c>
      <c r="AR208" s="156">
        <v>455</v>
      </c>
      <c r="AS208" s="185">
        <f t="shared" si="241"/>
        <v>0</v>
      </c>
      <c r="AT208" s="156">
        <v>440</v>
      </c>
      <c r="AU208" s="185">
        <f t="shared" si="264"/>
        <v>0</v>
      </c>
      <c r="AV208" s="189">
        <v>7</v>
      </c>
      <c r="AW208" s="247">
        <v>37</v>
      </c>
      <c r="AX208" s="238">
        <f t="shared" si="242"/>
        <v>44032</v>
      </c>
      <c r="AY208" s="6">
        <v>0</v>
      </c>
      <c r="AZ208" s="239">
        <f t="shared" si="231"/>
        <v>335</v>
      </c>
      <c r="BA208" s="239">
        <f t="shared" si="265"/>
        <v>15</v>
      </c>
      <c r="BB208" s="130">
        <v>0</v>
      </c>
      <c r="BC208" s="27">
        <f t="shared" si="232"/>
        <v>21</v>
      </c>
      <c r="BD208" s="239">
        <f t="shared" si="266"/>
        <v>26</v>
      </c>
      <c r="BE208" s="230">
        <f t="shared" si="233"/>
        <v>44032</v>
      </c>
      <c r="BF208" s="132">
        <f t="shared" si="234"/>
        <v>3</v>
      </c>
      <c r="BG208" s="230">
        <f t="shared" si="235"/>
        <v>44032</v>
      </c>
      <c r="BH208" s="132">
        <f t="shared" si="236"/>
        <v>2015</v>
      </c>
      <c r="BI208" s="1">
        <f t="shared" si="255"/>
        <v>44032</v>
      </c>
      <c r="BJ208">
        <f t="shared" si="237"/>
        <v>6</v>
      </c>
      <c r="BK208">
        <f t="shared" si="238"/>
        <v>1</v>
      </c>
      <c r="BL208" s="1">
        <f t="shared" si="256"/>
        <v>44032</v>
      </c>
      <c r="BM208">
        <f t="shared" si="257"/>
        <v>2504</v>
      </c>
      <c r="BN208">
        <f t="shared" si="258"/>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7"/>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2"/>
        <v>2519</v>
      </c>
      <c r="AB209" s="231">
        <f t="shared" si="253"/>
        <v>1810</v>
      </c>
      <c r="AC209" s="232">
        <f t="shared" si="254"/>
        <v>21</v>
      </c>
      <c r="AD209" s="184">
        <f t="shared" si="259"/>
        <v>60</v>
      </c>
      <c r="AE209" s="244">
        <f t="shared" si="245"/>
        <v>813</v>
      </c>
      <c r="AF209" s="156">
        <v>2018</v>
      </c>
      <c r="AG209" s="185">
        <f t="shared" si="246"/>
        <v>22</v>
      </c>
      <c r="AH209" s="156">
        <v>1324</v>
      </c>
      <c r="AI209" s="185">
        <f t="shared" ref="AI209:AI214" si="268">+AJ209-AJ208</f>
        <v>2</v>
      </c>
      <c r="AJ209" s="186">
        <v>14</v>
      </c>
      <c r="AK209" s="187">
        <f t="shared" si="260"/>
        <v>0</v>
      </c>
      <c r="AL209" s="156">
        <v>46</v>
      </c>
      <c r="AM209" s="185">
        <f t="shared" si="261"/>
        <v>0</v>
      </c>
      <c r="AN209" s="156">
        <v>46</v>
      </c>
      <c r="AO209" s="185">
        <f t="shared" si="262"/>
        <v>0</v>
      </c>
      <c r="AP209" s="188">
        <v>0</v>
      </c>
      <c r="AQ209" s="187">
        <f t="shared" si="263"/>
        <v>0</v>
      </c>
      <c r="AR209" s="156">
        <v>455</v>
      </c>
      <c r="AS209" s="185">
        <f t="shared" si="241"/>
        <v>0</v>
      </c>
      <c r="AT209" s="156">
        <v>440</v>
      </c>
      <c r="AU209" s="185">
        <f t="shared" si="264"/>
        <v>0</v>
      </c>
      <c r="AV209" s="189">
        <v>7</v>
      </c>
      <c r="AW209" s="247">
        <v>38</v>
      </c>
      <c r="AX209" s="238">
        <f t="shared" si="242"/>
        <v>44033</v>
      </c>
      <c r="AY209" s="6">
        <v>0</v>
      </c>
      <c r="AZ209" s="239">
        <f t="shared" si="231"/>
        <v>335</v>
      </c>
      <c r="BA209" s="239">
        <f t="shared" si="265"/>
        <v>16</v>
      </c>
      <c r="BB209" s="130">
        <v>0</v>
      </c>
      <c r="BC209" s="27">
        <f t="shared" si="232"/>
        <v>21</v>
      </c>
      <c r="BD209" s="239">
        <f t="shared" si="266"/>
        <v>27</v>
      </c>
      <c r="BE209" s="230">
        <f t="shared" si="233"/>
        <v>44033</v>
      </c>
      <c r="BF209" s="132">
        <f t="shared" si="234"/>
        <v>5</v>
      </c>
      <c r="BG209" s="230">
        <f t="shared" si="235"/>
        <v>44033</v>
      </c>
      <c r="BH209" s="132">
        <f t="shared" si="236"/>
        <v>2020</v>
      </c>
      <c r="BI209" s="1">
        <f t="shared" si="255"/>
        <v>44033</v>
      </c>
      <c r="BJ209">
        <f t="shared" si="237"/>
        <v>22</v>
      </c>
      <c r="BK209">
        <f t="shared" si="238"/>
        <v>8</v>
      </c>
      <c r="BL209" s="1">
        <f t="shared" si="256"/>
        <v>44033</v>
      </c>
      <c r="BM209">
        <f t="shared" si="257"/>
        <v>2526</v>
      </c>
      <c r="BN209">
        <f t="shared" si="258"/>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7"/>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2"/>
        <v>2632</v>
      </c>
      <c r="AB210" s="231">
        <f t="shared" si="253"/>
        <v>1830</v>
      </c>
      <c r="AC210" s="232">
        <f t="shared" si="254"/>
        <v>21</v>
      </c>
      <c r="AD210" s="184">
        <f t="shared" si="259"/>
        <v>113</v>
      </c>
      <c r="AE210" s="244">
        <f t="shared" ref="AE210:AE215" si="269">+AE209+AD210</f>
        <v>926</v>
      </c>
      <c r="AF210" s="156">
        <v>2131</v>
      </c>
      <c r="AG210" s="185">
        <f t="shared" si="246"/>
        <v>20</v>
      </c>
      <c r="AH210" s="156">
        <v>1344</v>
      </c>
      <c r="AI210" s="185">
        <f t="shared" si="268"/>
        <v>0</v>
      </c>
      <c r="AJ210" s="186">
        <v>14</v>
      </c>
      <c r="AK210" s="187">
        <f t="shared" si="260"/>
        <v>0</v>
      </c>
      <c r="AL210" s="156">
        <v>46</v>
      </c>
      <c r="AM210" s="185">
        <f t="shared" si="261"/>
        <v>0</v>
      </c>
      <c r="AN210" s="156">
        <v>46</v>
      </c>
      <c r="AO210" s="185">
        <f t="shared" si="262"/>
        <v>0</v>
      </c>
      <c r="AP210" s="188">
        <v>0</v>
      </c>
      <c r="AQ210" s="187">
        <f t="shared" si="263"/>
        <v>0</v>
      </c>
      <c r="AR210" s="156">
        <v>455</v>
      </c>
      <c r="AS210" s="185">
        <f t="shared" si="241"/>
        <v>0</v>
      </c>
      <c r="AT210" s="156">
        <v>440</v>
      </c>
      <c r="AU210" s="185">
        <f t="shared" si="264"/>
        <v>0</v>
      </c>
      <c r="AV210" s="189">
        <v>7</v>
      </c>
      <c r="AW210" s="247">
        <v>39</v>
      </c>
      <c r="AX210" s="238">
        <f t="shared" si="242"/>
        <v>44034</v>
      </c>
      <c r="AY210" s="6">
        <v>0</v>
      </c>
      <c r="AZ210" s="239">
        <f t="shared" si="231"/>
        <v>335</v>
      </c>
      <c r="BA210" s="239">
        <f t="shared" si="265"/>
        <v>17</v>
      </c>
      <c r="BB210" s="130">
        <v>0</v>
      </c>
      <c r="BC210" s="27">
        <f t="shared" si="232"/>
        <v>21</v>
      </c>
      <c r="BD210" s="239">
        <f t="shared" si="266"/>
        <v>28</v>
      </c>
      <c r="BE210" s="230">
        <f t="shared" si="233"/>
        <v>44034</v>
      </c>
      <c r="BF210" s="132">
        <f t="shared" si="234"/>
        <v>3</v>
      </c>
      <c r="BG210" s="230">
        <f t="shared" si="235"/>
        <v>44034</v>
      </c>
      <c r="BH210" s="132">
        <f t="shared" si="236"/>
        <v>2023</v>
      </c>
      <c r="BI210" s="1">
        <f t="shared" si="255"/>
        <v>44034</v>
      </c>
      <c r="BJ210">
        <f t="shared" si="237"/>
        <v>31</v>
      </c>
      <c r="BK210">
        <f t="shared" si="238"/>
        <v>7</v>
      </c>
      <c r="BL210" s="1">
        <f t="shared" si="256"/>
        <v>44034</v>
      </c>
      <c r="BM210">
        <f t="shared" si="257"/>
        <v>2557</v>
      </c>
      <c r="BN210">
        <f t="shared" si="258"/>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7"/>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2"/>
        <v>2750</v>
      </c>
      <c r="AB211" s="231">
        <f t="shared" si="253"/>
        <v>1865</v>
      </c>
      <c r="AC211" s="232">
        <f t="shared" si="254"/>
        <v>22</v>
      </c>
      <c r="AD211" s="184">
        <f t="shared" si="259"/>
        <v>118</v>
      </c>
      <c r="AE211" s="244">
        <f t="shared" si="269"/>
        <v>1044</v>
      </c>
      <c r="AF211" s="156">
        <v>2249</v>
      </c>
      <c r="AG211" s="185">
        <f t="shared" si="246"/>
        <v>35</v>
      </c>
      <c r="AH211" s="156">
        <v>1379</v>
      </c>
      <c r="AI211" s="185">
        <f t="shared" si="268"/>
        <v>1</v>
      </c>
      <c r="AJ211" s="186">
        <v>15</v>
      </c>
      <c r="AK211" s="187">
        <f t="shared" si="260"/>
        <v>0</v>
      </c>
      <c r="AL211" s="156">
        <v>46</v>
      </c>
      <c r="AM211" s="185">
        <f t="shared" si="261"/>
        <v>0</v>
      </c>
      <c r="AN211" s="156">
        <v>46</v>
      </c>
      <c r="AO211" s="185">
        <f t="shared" si="262"/>
        <v>0</v>
      </c>
      <c r="AP211" s="188">
        <v>0</v>
      </c>
      <c r="AQ211" s="187">
        <f t="shared" si="263"/>
        <v>0</v>
      </c>
      <c r="AR211" s="156">
        <v>455</v>
      </c>
      <c r="AS211" s="185">
        <f t="shared" si="241"/>
        <v>0</v>
      </c>
      <c r="AT211" s="156">
        <v>440</v>
      </c>
      <c r="AU211" s="185">
        <f t="shared" si="264"/>
        <v>0</v>
      </c>
      <c r="AV211" s="189">
        <v>7</v>
      </c>
      <c r="AW211" s="247">
        <v>40</v>
      </c>
      <c r="AX211" s="238">
        <f t="shared" si="242"/>
        <v>44035</v>
      </c>
      <c r="AY211" s="6">
        <v>0</v>
      </c>
      <c r="AZ211" s="239">
        <f t="shared" si="231"/>
        <v>335</v>
      </c>
      <c r="BA211" s="239">
        <f t="shared" si="265"/>
        <v>18</v>
      </c>
      <c r="BB211" s="130">
        <v>0</v>
      </c>
      <c r="BC211" s="27">
        <f t="shared" si="232"/>
        <v>21</v>
      </c>
      <c r="BD211" s="239">
        <f t="shared" si="266"/>
        <v>29</v>
      </c>
      <c r="BE211" s="230">
        <f t="shared" si="233"/>
        <v>44035</v>
      </c>
      <c r="BF211" s="132">
        <f t="shared" si="234"/>
        <v>6</v>
      </c>
      <c r="BG211" s="230">
        <f t="shared" si="235"/>
        <v>44035</v>
      </c>
      <c r="BH211" s="132">
        <f t="shared" si="236"/>
        <v>2029</v>
      </c>
      <c r="BI211" s="1">
        <f t="shared" si="255"/>
        <v>44035</v>
      </c>
      <c r="BJ211">
        <f t="shared" si="237"/>
        <v>43</v>
      </c>
      <c r="BK211">
        <f t="shared" si="238"/>
        <v>9</v>
      </c>
      <c r="BL211" s="1">
        <f t="shared" si="256"/>
        <v>44035</v>
      </c>
      <c r="BM211">
        <f t="shared" si="257"/>
        <v>2600</v>
      </c>
      <c r="BN211">
        <f t="shared" si="258"/>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7"/>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2"/>
        <v>2876</v>
      </c>
      <c r="AB212" s="231">
        <f t="shared" si="253"/>
        <v>1893</v>
      </c>
      <c r="AC212" s="232">
        <f t="shared" si="254"/>
        <v>23</v>
      </c>
      <c r="AD212" s="184">
        <f t="shared" si="259"/>
        <v>123</v>
      </c>
      <c r="AE212" s="244">
        <f t="shared" si="269"/>
        <v>1167</v>
      </c>
      <c r="AF212" s="156">
        <v>2372</v>
      </c>
      <c r="AG212" s="185">
        <f t="shared" si="246"/>
        <v>28</v>
      </c>
      <c r="AH212" s="156">
        <v>1407</v>
      </c>
      <c r="AI212" s="185">
        <f t="shared" si="268"/>
        <v>1</v>
      </c>
      <c r="AJ212" s="186">
        <v>16</v>
      </c>
      <c r="AK212" s="187">
        <f t="shared" si="260"/>
        <v>0</v>
      </c>
      <c r="AL212" s="156">
        <v>46</v>
      </c>
      <c r="AM212" s="185">
        <f t="shared" si="261"/>
        <v>0</v>
      </c>
      <c r="AN212" s="156">
        <v>46</v>
      </c>
      <c r="AO212" s="185">
        <f t="shared" si="262"/>
        <v>0</v>
      </c>
      <c r="AP212" s="188">
        <v>0</v>
      </c>
      <c r="AQ212" s="187">
        <f t="shared" si="263"/>
        <v>3</v>
      </c>
      <c r="AR212" s="156">
        <v>458</v>
      </c>
      <c r="AS212" s="185">
        <f t="shared" si="241"/>
        <v>0</v>
      </c>
      <c r="AT212" s="156">
        <v>440</v>
      </c>
      <c r="AU212" s="185">
        <f t="shared" si="264"/>
        <v>0</v>
      </c>
      <c r="AV212" s="189">
        <v>7</v>
      </c>
      <c r="AW212" s="247">
        <v>41</v>
      </c>
      <c r="AX212" s="238">
        <f t="shared" si="242"/>
        <v>44036</v>
      </c>
      <c r="AY212" s="6">
        <v>0</v>
      </c>
      <c r="AZ212" s="239">
        <f t="shared" si="231"/>
        <v>335</v>
      </c>
      <c r="BA212" s="239">
        <f t="shared" si="265"/>
        <v>19</v>
      </c>
      <c r="BB212" s="130">
        <v>0</v>
      </c>
      <c r="BC212" s="27">
        <f t="shared" si="232"/>
        <v>21</v>
      </c>
      <c r="BD212" s="239">
        <f t="shared" si="266"/>
        <v>30</v>
      </c>
      <c r="BE212" s="230">
        <f t="shared" si="233"/>
        <v>44036</v>
      </c>
      <c r="BF212" s="132">
        <f t="shared" si="234"/>
        <v>5</v>
      </c>
      <c r="BG212" s="230">
        <f t="shared" si="235"/>
        <v>44036</v>
      </c>
      <c r="BH212" s="132">
        <f t="shared" si="236"/>
        <v>2034</v>
      </c>
      <c r="BI212" s="1">
        <f t="shared" si="255"/>
        <v>44036</v>
      </c>
      <c r="BJ212">
        <f t="shared" si="237"/>
        <v>74</v>
      </c>
      <c r="BK212">
        <f t="shared" si="238"/>
        <v>2</v>
      </c>
      <c r="BL212" s="1">
        <f t="shared" si="256"/>
        <v>44036</v>
      </c>
      <c r="BM212">
        <f t="shared" si="257"/>
        <v>2674</v>
      </c>
      <c r="BN212">
        <f t="shared" si="258"/>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70">+A212</f>
        <v>44036</v>
      </c>
      <c r="CB212">
        <f t="shared" ref="CB212:CB217" si="271">+AD212</f>
        <v>123</v>
      </c>
      <c r="CC212">
        <f t="shared" ref="CC212:CC217" si="272">+AG212</f>
        <v>28</v>
      </c>
      <c r="CD212" s="180">
        <f t="shared" ref="CD212:CD217" si="273">+A212</f>
        <v>44036</v>
      </c>
      <c r="CE212">
        <f t="shared" ref="CE212:CE217" si="274">+AI212</f>
        <v>1</v>
      </c>
    </row>
    <row r="213" spans="1:83" ht="18" customHeight="1" x14ac:dyDescent="0.55000000000000004">
      <c r="A213" s="180">
        <v>44037</v>
      </c>
      <c r="B213" s="241">
        <v>11</v>
      </c>
      <c r="C213" s="155">
        <f t="shared" si="248"/>
        <v>2045</v>
      </c>
      <c r="D213" s="155">
        <f t="shared" si="267"/>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2"/>
        <v>3009</v>
      </c>
      <c r="AB213" s="231">
        <f t="shared" si="253"/>
        <v>1941</v>
      </c>
      <c r="AC213" s="232">
        <f t="shared" si="254"/>
        <v>25</v>
      </c>
      <c r="AD213" s="184">
        <f t="shared" si="259"/>
        <v>133</v>
      </c>
      <c r="AE213" s="244">
        <f t="shared" si="269"/>
        <v>1300</v>
      </c>
      <c r="AF213" s="156">
        <v>2505</v>
      </c>
      <c r="AG213" s="185">
        <f t="shared" si="246"/>
        <v>48</v>
      </c>
      <c r="AH213" s="156">
        <v>1455</v>
      </c>
      <c r="AI213" s="185">
        <f t="shared" si="268"/>
        <v>2</v>
      </c>
      <c r="AJ213" s="186">
        <v>18</v>
      </c>
      <c r="AK213" s="187">
        <f t="shared" si="260"/>
        <v>0</v>
      </c>
      <c r="AL213" s="156">
        <v>46</v>
      </c>
      <c r="AM213" s="185">
        <f t="shared" si="261"/>
        <v>0</v>
      </c>
      <c r="AN213" s="156">
        <v>46</v>
      </c>
      <c r="AO213" s="185">
        <f t="shared" si="262"/>
        <v>0</v>
      </c>
      <c r="AP213" s="188">
        <v>0</v>
      </c>
      <c r="AQ213" s="187">
        <f t="shared" si="263"/>
        <v>0</v>
      </c>
      <c r="AR213" s="156">
        <v>458</v>
      </c>
      <c r="AS213" s="185">
        <f t="shared" si="241"/>
        <v>0</v>
      </c>
      <c r="AT213" s="156">
        <v>440</v>
      </c>
      <c r="AU213" s="185">
        <f t="shared" si="264"/>
        <v>0</v>
      </c>
      <c r="AV213" s="189">
        <v>7</v>
      </c>
      <c r="AW213" s="247">
        <v>42</v>
      </c>
      <c r="AX213" s="238">
        <f t="shared" si="242"/>
        <v>44037</v>
      </c>
      <c r="AY213" s="6">
        <v>0</v>
      </c>
      <c r="AZ213" s="239">
        <f t="shared" si="231"/>
        <v>335</v>
      </c>
      <c r="BA213" s="239">
        <f t="shared" si="265"/>
        <v>20</v>
      </c>
      <c r="BB213" s="130">
        <v>0</v>
      </c>
      <c r="BC213" s="27">
        <f t="shared" si="232"/>
        <v>21</v>
      </c>
      <c r="BD213" s="239">
        <f t="shared" si="266"/>
        <v>31</v>
      </c>
      <c r="BE213" s="230">
        <f t="shared" si="233"/>
        <v>44037</v>
      </c>
      <c r="BF213" s="132">
        <f t="shared" si="234"/>
        <v>11</v>
      </c>
      <c r="BG213" s="230">
        <f t="shared" si="235"/>
        <v>44037</v>
      </c>
      <c r="BH213" s="132">
        <f t="shared" si="236"/>
        <v>2045</v>
      </c>
      <c r="BI213" s="1">
        <f t="shared" si="255"/>
        <v>44037</v>
      </c>
      <c r="BJ213">
        <f t="shared" si="237"/>
        <v>68</v>
      </c>
      <c r="BK213">
        <f t="shared" si="238"/>
        <v>8</v>
      </c>
      <c r="BL213" s="1">
        <f t="shared" si="256"/>
        <v>44037</v>
      </c>
      <c r="BM213">
        <f t="shared" si="257"/>
        <v>2742</v>
      </c>
      <c r="BN213">
        <f t="shared" si="258"/>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70"/>
        <v>44037</v>
      </c>
      <c r="CB213">
        <f t="shared" si="271"/>
        <v>133</v>
      </c>
      <c r="CC213">
        <f t="shared" si="272"/>
        <v>48</v>
      </c>
      <c r="CD213" s="180">
        <f t="shared" si="273"/>
        <v>44037</v>
      </c>
      <c r="CE213">
        <f t="shared" si="274"/>
        <v>2</v>
      </c>
    </row>
    <row r="214" spans="1:83" ht="18" customHeight="1" x14ac:dyDescent="0.55000000000000004">
      <c r="A214" s="180">
        <v>44038</v>
      </c>
      <c r="B214" s="241">
        <v>4</v>
      </c>
      <c r="C214" s="155">
        <f t="shared" si="248"/>
        <v>2049</v>
      </c>
      <c r="D214" s="155">
        <f t="shared" si="267"/>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2"/>
        <v>3137</v>
      </c>
      <c r="AB214" s="231">
        <f t="shared" si="253"/>
        <v>1981</v>
      </c>
      <c r="AC214" s="232">
        <f t="shared" si="254"/>
        <v>25</v>
      </c>
      <c r="AD214" s="184">
        <f t="shared" si="259"/>
        <v>128</v>
      </c>
      <c r="AE214" s="244">
        <f t="shared" si="269"/>
        <v>1428</v>
      </c>
      <c r="AF214" s="156">
        <v>2633</v>
      </c>
      <c r="AG214" s="185">
        <f t="shared" si="246"/>
        <v>40</v>
      </c>
      <c r="AH214" s="156">
        <v>1495</v>
      </c>
      <c r="AI214" s="185">
        <f t="shared" si="268"/>
        <v>0</v>
      </c>
      <c r="AJ214" s="186">
        <v>18</v>
      </c>
      <c r="AK214" s="187">
        <f t="shared" si="260"/>
        <v>0</v>
      </c>
      <c r="AL214" s="156">
        <v>46</v>
      </c>
      <c r="AM214" s="185">
        <f t="shared" si="261"/>
        <v>0</v>
      </c>
      <c r="AN214" s="156">
        <v>46</v>
      </c>
      <c r="AO214" s="185">
        <f t="shared" si="262"/>
        <v>0</v>
      </c>
      <c r="AP214" s="188">
        <v>0</v>
      </c>
      <c r="AQ214" s="187">
        <f t="shared" si="263"/>
        <v>0</v>
      </c>
      <c r="AR214" s="156">
        <v>458</v>
      </c>
      <c r="AS214" s="185">
        <f t="shared" si="241"/>
        <v>0</v>
      </c>
      <c r="AT214" s="156">
        <v>440</v>
      </c>
      <c r="AU214" s="185">
        <f t="shared" si="264"/>
        <v>0</v>
      </c>
      <c r="AV214" s="189">
        <v>7</v>
      </c>
      <c r="AW214" s="247">
        <v>43</v>
      </c>
      <c r="AX214" s="238">
        <f t="shared" si="242"/>
        <v>44038</v>
      </c>
      <c r="AY214" s="6">
        <v>0</v>
      </c>
      <c r="AZ214" s="239">
        <f t="shared" si="231"/>
        <v>335</v>
      </c>
      <c r="BA214" s="239">
        <f t="shared" si="265"/>
        <v>21</v>
      </c>
      <c r="BB214" s="130">
        <v>0</v>
      </c>
      <c r="BC214" s="27">
        <f t="shared" si="232"/>
        <v>21</v>
      </c>
      <c r="BD214" s="239">
        <f t="shared" si="266"/>
        <v>32</v>
      </c>
      <c r="BE214" s="230">
        <f t="shared" si="233"/>
        <v>44038</v>
      </c>
      <c r="BF214" s="132">
        <f t="shared" si="234"/>
        <v>4</v>
      </c>
      <c r="BG214" s="230">
        <f t="shared" si="235"/>
        <v>44038</v>
      </c>
      <c r="BH214" s="132">
        <f t="shared" si="236"/>
        <v>2049</v>
      </c>
      <c r="BI214" s="1">
        <f t="shared" si="255"/>
        <v>44038</v>
      </c>
      <c r="BJ214">
        <f t="shared" si="237"/>
        <v>44</v>
      </c>
      <c r="BK214">
        <f t="shared" si="238"/>
        <v>1</v>
      </c>
      <c r="BL214" s="1">
        <f t="shared" si="256"/>
        <v>44038</v>
      </c>
      <c r="BM214">
        <f t="shared" si="257"/>
        <v>2786</v>
      </c>
      <c r="BN214">
        <f t="shared" si="258"/>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70"/>
        <v>44038</v>
      </c>
      <c r="CB214">
        <f t="shared" si="271"/>
        <v>128</v>
      </c>
      <c r="CC214">
        <f t="shared" si="272"/>
        <v>40</v>
      </c>
      <c r="CD214" s="180">
        <f t="shared" si="273"/>
        <v>44038</v>
      </c>
      <c r="CE214">
        <f t="shared" si="274"/>
        <v>0</v>
      </c>
    </row>
    <row r="215" spans="1:83" ht="18" customHeight="1" x14ac:dyDescent="0.55000000000000004">
      <c r="A215" s="180">
        <v>44039</v>
      </c>
      <c r="B215" s="241">
        <v>4</v>
      </c>
      <c r="C215" s="155">
        <f t="shared" ref="C215" si="275">+B215+C214</f>
        <v>2053</v>
      </c>
      <c r="D215" s="155">
        <f t="shared" ref="D215" si="276">+C215-F215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7">+AF215+AL215+AR215</f>
        <v>3286</v>
      </c>
      <c r="AB215" s="231">
        <f t="shared" ref="AB215" si="278">+AH215+AN215+AT215</f>
        <v>1972</v>
      </c>
      <c r="AC215" s="232">
        <f t="shared" ref="AC215" si="279">+AJ215+AP215+AV215</f>
        <v>29</v>
      </c>
      <c r="AD215" s="184">
        <f t="shared" ref="AD215" si="280">+AF215-AF214</f>
        <v>145</v>
      </c>
      <c r="AE215" s="244">
        <f t="shared" si="269"/>
        <v>1573</v>
      </c>
      <c r="AF215" s="156">
        <v>2778</v>
      </c>
      <c r="AG215" s="185">
        <f t="shared" si="246"/>
        <v>-9</v>
      </c>
      <c r="AH215" s="156">
        <v>1486</v>
      </c>
      <c r="AI215" s="185">
        <f t="shared" ref="AI215" si="281">+AJ215-AJ214</f>
        <v>4</v>
      </c>
      <c r="AJ215" s="186">
        <v>22</v>
      </c>
      <c r="AK215" s="187">
        <f t="shared" ref="AK215" si="282">+AL215-AL214</f>
        <v>0</v>
      </c>
      <c r="AL215" s="156">
        <v>46</v>
      </c>
      <c r="AM215" s="185">
        <f t="shared" ref="AM215" si="283">+AN215-AN214</f>
        <v>0</v>
      </c>
      <c r="AN215" s="156">
        <v>46</v>
      </c>
      <c r="AO215" s="185">
        <f t="shared" ref="AO215" si="284">+AP215-AP214</f>
        <v>0</v>
      </c>
      <c r="AP215" s="188">
        <v>0</v>
      </c>
      <c r="AQ215" s="187">
        <f t="shared" si="263"/>
        <v>4</v>
      </c>
      <c r="AR215" s="156">
        <v>462</v>
      </c>
      <c r="AS215" s="185">
        <f t="shared" ref="AS215" si="285">+AT215-AT214</f>
        <v>0</v>
      </c>
      <c r="AT215" s="156">
        <v>440</v>
      </c>
      <c r="AU215" s="185">
        <f t="shared" ref="AU215" si="286">+AV215-AV214</f>
        <v>0</v>
      </c>
      <c r="AV215" s="189">
        <v>7</v>
      </c>
      <c r="AW215" s="247">
        <v>44</v>
      </c>
      <c r="AX215" s="238">
        <f t="shared" ref="AX215" si="287">+A215</f>
        <v>44039</v>
      </c>
      <c r="AY215" s="6">
        <v>1</v>
      </c>
      <c r="AZ215" s="239">
        <f t="shared" ref="AZ215" si="288">+AZ214+AY215</f>
        <v>336</v>
      </c>
      <c r="BA215" s="246"/>
      <c r="BB215" s="130">
        <v>0</v>
      </c>
      <c r="BC215" s="27">
        <f t="shared" ref="BC215" si="289">+BC214+BB215</f>
        <v>21</v>
      </c>
      <c r="BD215" s="239">
        <f t="shared" si="266"/>
        <v>33</v>
      </c>
      <c r="BE215" s="230">
        <f t="shared" ref="BE215" si="290">+Z215</f>
        <v>44039</v>
      </c>
      <c r="BF215" s="132">
        <f t="shared" ref="BF215" si="291">+B215</f>
        <v>4</v>
      </c>
      <c r="BG215" s="230">
        <f t="shared" ref="BG215" si="292">+A215</f>
        <v>44039</v>
      </c>
      <c r="BH215" s="132">
        <f t="shared" ref="BH215" si="293">+C215</f>
        <v>2053</v>
      </c>
      <c r="BI215" s="1">
        <f t="shared" ref="BI215" si="294">+BE215</f>
        <v>44039</v>
      </c>
      <c r="BJ215">
        <f t="shared" ref="BJ215" si="295">+L215</f>
        <v>34</v>
      </c>
      <c r="BK215">
        <f t="shared" ref="BK215" si="296">+M215</f>
        <v>6</v>
      </c>
      <c r="BL215" s="1">
        <f t="shared" ref="BL215" si="297">+BI215</f>
        <v>44039</v>
      </c>
      <c r="BM215">
        <f t="shared" ref="BM215" si="298">+BM214+BJ215</f>
        <v>2820</v>
      </c>
      <c r="BN215">
        <f t="shared" ref="BN215" si="299">+BN214+BK215</f>
        <v>612</v>
      </c>
      <c r="BO215" s="180">
        <f t="shared" ref="BO215" si="300">+A215</f>
        <v>44039</v>
      </c>
      <c r="BP215">
        <f t="shared" ref="BP215" si="301">+AF215</f>
        <v>2778</v>
      </c>
      <c r="BQ215">
        <f t="shared" ref="BQ215" si="302">+AH215</f>
        <v>1486</v>
      </c>
      <c r="BR215">
        <f t="shared" ref="BR215" si="303">+AJ215</f>
        <v>22</v>
      </c>
      <c r="BS215" s="180">
        <f t="shared" ref="BS215" si="304">+A215</f>
        <v>44039</v>
      </c>
      <c r="BT215">
        <f t="shared" ref="BT215" si="305">+AL215</f>
        <v>46</v>
      </c>
      <c r="BU215">
        <f t="shared" ref="BU215" si="306">+AN215</f>
        <v>46</v>
      </c>
      <c r="BV215">
        <f t="shared" ref="BV215" si="307">+AP215</f>
        <v>0</v>
      </c>
      <c r="BW215" s="180">
        <f t="shared" ref="BW215" si="308">+A215</f>
        <v>44039</v>
      </c>
      <c r="BX215">
        <f t="shared" ref="BX215" si="309">+AR215</f>
        <v>462</v>
      </c>
      <c r="BY215">
        <f t="shared" ref="BY215" si="310">+AT215</f>
        <v>440</v>
      </c>
      <c r="BZ215">
        <f t="shared" ref="BZ215" si="311">+AV215</f>
        <v>7</v>
      </c>
      <c r="CA215" s="180">
        <f t="shared" si="270"/>
        <v>44039</v>
      </c>
      <c r="CB215">
        <f t="shared" si="271"/>
        <v>145</v>
      </c>
      <c r="CC215">
        <f t="shared" si="272"/>
        <v>-9</v>
      </c>
      <c r="CD215" s="180">
        <f t="shared" si="273"/>
        <v>44039</v>
      </c>
      <c r="CE215">
        <f t="shared" si="274"/>
        <v>4</v>
      </c>
    </row>
    <row r="216" spans="1:83" ht="18" customHeight="1" x14ac:dyDescent="0.55000000000000004">
      <c r="A216" s="180">
        <v>44040</v>
      </c>
      <c r="B216" s="241">
        <v>3</v>
      </c>
      <c r="C216" s="155">
        <f t="shared" ref="C216" si="312">+B216+C215</f>
        <v>2056</v>
      </c>
      <c r="D216" s="155">
        <f t="shared" ref="D216" si="313">+C216-F216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4">+A216</f>
        <v>44040</v>
      </c>
      <c r="AA216" s="231">
        <f t="shared" ref="AA216" si="315">+AF216+AL216+AR216</f>
        <v>3397</v>
      </c>
      <c r="AB216" s="231">
        <f t="shared" ref="AB216" si="316">+AH216+AN216+AT216</f>
        <v>2013</v>
      </c>
      <c r="AC216" s="232">
        <f t="shared" ref="AC216" si="317">+AJ216+AP216+AV216</f>
        <v>30</v>
      </c>
      <c r="AD216" s="184">
        <f t="shared" ref="AD216" si="318">+AF216-AF215</f>
        <v>106</v>
      </c>
      <c r="AE216" s="244">
        <f t="shared" ref="AE216" si="319">+AE215+AD216</f>
        <v>1679</v>
      </c>
      <c r="AF216" s="156">
        <v>2884</v>
      </c>
      <c r="AG216" s="185">
        <f t="shared" ref="AG216:AG217" si="320">+AH216-AH215</f>
        <v>41</v>
      </c>
      <c r="AH216" s="156">
        <v>1527</v>
      </c>
      <c r="AI216" s="185">
        <f t="shared" ref="AI216" si="321">+AJ216-AJ215</f>
        <v>1</v>
      </c>
      <c r="AJ216" s="186">
        <v>23</v>
      </c>
      <c r="AK216" s="187">
        <f t="shared" ref="AK216" si="322">+AL216-AL215</f>
        <v>0</v>
      </c>
      <c r="AL216" s="156">
        <v>46</v>
      </c>
      <c r="AM216" s="185">
        <f t="shared" ref="AM216" si="323">+AN216-AN215</f>
        <v>0</v>
      </c>
      <c r="AN216" s="156">
        <v>46</v>
      </c>
      <c r="AO216" s="185">
        <f t="shared" ref="AO216" si="324">+AP216-AP215</f>
        <v>0</v>
      </c>
      <c r="AP216" s="188">
        <v>0</v>
      </c>
      <c r="AQ216" s="187">
        <f t="shared" ref="AQ216" si="325">+AR216-AR215</f>
        <v>5</v>
      </c>
      <c r="AR216" s="156">
        <v>467</v>
      </c>
      <c r="AS216" s="185">
        <f t="shared" ref="AS216" si="326">+AT216-AT215</f>
        <v>0</v>
      </c>
      <c r="AT216" s="156">
        <v>440</v>
      </c>
      <c r="AU216" s="185">
        <f t="shared" ref="AU216" si="327">+AV216-AV215</f>
        <v>0</v>
      </c>
      <c r="AV216" s="189">
        <v>7</v>
      </c>
      <c r="AW216" s="247">
        <v>45</v>
      </c>
      <c r="AX216" s="238">
        <f t="shared" ref="AX216" si="328">+A216</f>
        <v>44040</v>
      </c>
      <c r="AY216" s="6">
        <v>1</v>
      </c>
      <c r="AZ216" s="239">
        <f t="shared" ref="AZ216" si="329">+AZ215+AY216</f>
        <v>337</v>
      </c>
      <c r="BA216" s="246"/>
      <c r="BB216" s="130">
        <v>0</v>
      </c>
      <c r="BC216" s="27">
        <f t="shared" ref="BC216" si="330">+BC215+BB216</f>
        <v>21</v>
      </c>
      <c r="BD216" s="239">
        <f t="shared" si="266"/>
        <v>34</v>
      </c>
      <c r="BE216" s="230">
        <f t="shared" ref="BE216" si="331">+Z216</f>
        <v>44040</v>
      </c>
      <c r="BF216" s="132">
        <f t="shared" ref="BF216" si="332">+B216</f>
        <v>3</v>
      </c>
      <c r="BG216" s="230">
        <f t="shared" ref="BG216" si="333">+A216</f>
        <v>44040</v>
      </c>
      <c r="BH216" s="132">
        <f t="shared" ref="BH216" si="334">+C216</f>
        <v>2056</v>
      </c>
      <c r="BI216" s="1">
        <f t="shared" ref="BI216" si="335">+BE216</f>
        <v>44040</v>
      </c>
      <c r="BJ216">
        <f t="shared" ref="BJ216" si="336">+L216</f>
        <v>27</v>
      </c>
      <c r="BK216">
        <f t="shared" ref="BK216" si="337">+M216</f>
        <v>8</v>
      </c>
      <c r="BL216" s="1">
        <f t="shared" ref="BL216" si="338">+BI216</f>
        <v>44040</v>
      </c>
      <c r="BM216">
        <f t="shared" ref="BM216" si="339">+BM215+BJ216</f>
        <v>2847</v>
      </c>
      <c r="BN216">
        <f t="shared" ref="BN216" si="340">+BN215+BK216</f>
        <v>620</v>
      </c>
      <c r="BO216" s="180">
        <f t="shared" ref="BO216" si="341">+A216</f>
        <v>44040</v>
      </c>
      <c r="BP216">
        <f t="shared" ref="BP216" si="342">+AF216</f>
        <v>2884</v>
      </c>
      <c r="BQ216">
        <f t="shared" ref="BQ216" si="343">+AH216</f>
        <v>1527</v>
      </c>
      <c r="BR216">
        <f t="shared" ref="BR216" si="344">+AJ216</f>
        <v>23</v>
      </c>
      <c r="BS216" s="180">
        <f t="shared" ref="BS216" si="345">+A216</f>
        <v>44040</v>
      </c>
      <c r="BT216">
        <f t="shared" ref="BT216" si="346">+AL216</f>
        <v>46</v>
      </c>
      <c r="BU216">
        <f t="shared" ref="BU216" si="347">+AN216</f>
        <v>46</v>
      </c>
      <c r="BV216">
        <f t="shared" ref="BV216" si="348">+AP216</f>
        <v>0</v>
      </c>
      <c r="BW216" s="180">
        <f t="shared" ref="BW216" si="349">+A216</f>
        <v>44040</v>
      </c>
      <c r="BX216">
        <f t="shared" ref="BX216" si="350">+AR216</f>
        <v>467</v>
      </c>
      <c r="BY216">
        <f t="shared" ref="BY216" si="351">+AT216</f>
        <v>440</v>
      </c>
      <c r="BZ216">
        <f t="shared" ref="BZ216" si="352">+AV216</f>
        <v>7</v>
      </c>
      <c r="CA216" s="180">
        <f t="shared" si="270"/>
        <v>44040</v>
      </c>
      <c r="CB216">
        <f t="shared" si="271"/>
        <v>106</v>
      </c>
      <c r="CC216">
        <f t="shared" si="272"/>
        <v>41</v>
      </c>
      <c r="CD216" s="180">
        <f t="shared" si="273"/>
        <v>44040</v>
      </c>
      <c r="CE216">
        <f t="shared" si="274"/>
        <v>1</v>
      </c>
    </row>
    <row r="217" spans="1:83" ht="18" customHeight="1" x14ac:dyDescent="0.55000000000000004">
      <c r="A217" s="180">
        <v>44041</v>
      </c>
      <c r="B217" s="241">
        <v>3</v>
      </c>
      <c r="C217" s="155">
        <f t="shared" ref="C217" si="353">+B217+C216</f>
        <v>2059</v>
      </c>
      <c r="D217" s="155">
        <f t="shared" ref="D217" si="354">+C217-F217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5">+A217</f>
        <v>44041</v>
      </c>
      <c r="AA217" s="231">
        <f t="shared" ref="AA217" si="356">+AF217+AL217+AR217</f>
        <v>3515</v>
      </c>
      <c r="AB217" s="231">
        <f t="shared" ref="AB217" si="357">+AH217+AN217+AT217</f>
        <v>2077</v>
      </c>
      <c r="AC217" s="232">
        <f t="shared" ref="AC217" si="358">+AJ217+AP217+AV217</f>
        <v>31</v>
      </c>
      <c r="AD217" s="184">
        <f t="shared" ref="AD217" si="359">+AF217-AF216</f>
        <v>118</v>
      </c>
      <c r="AE217" s="244">
        <f t="shared" ref="AE217:AE218" si="360">+AE216+AD217</f>
        <v>1797</v>
      </c>
      <c r="AF217" s="156">
        <v>3002</v>
      </c>
      <c r="AG217" s="185">
        <f t="shared" si="320"/>
        <v>64</v>
      </c>
      <c r="AH217" s="156">
        <v>1591</v>
      </c>
      <c r="AI217" s="185">
        <f t="shared" ref="AI217:AI218" si="361">+AJ217-AJ216</f>
        <v>1</v>
      </c>
      <c r="AJ217" s="186">
        <v>24</v>
      </c>
      <c r="AK217" s="187">
        <f t="shared" ref="AK217" si="362">+AL217-AL216</f>
        <v>0</v>
      </c>
      <c r="AL217" s="156">
        <v>46</v>
      </c>
      <c r="AM217" s="185">
        <f t="shared" ref="AM217" si="363">+AN217-AN216</f>
        <v>0</v>
      </c>
      <c r="AN217" s="156">
        <v>46</v>
      </c>
      <c r="AO217" s="185">
        <f t="shared" ref="AO217" si="364">+AP217-AP216</f>
        <v>0</v>
      </c>
      <c r="AP217" s="188">
        <v>0</v>
      </c>
      <c r="AQ217" s="187">
        <f t="shared" ref="AQ217" si="365">+AR217-AR216</f>
        <v>0</v>
      </c>
      <c r="AR217" s="156">
        <v>467</v>
      </c>
      <c r="AS217" s="185">
        <f t="shared" ref="AS217" si="366">+AT217-AT216</f>
        <v>0</v>
      </c>
      <c r="AT217" s="156">
        <v>440</v>
      </c>
      <c r="AU217" s="185">
        <f t="shared" ref="AU217" si="367">+AV217-AV216</f>
        <v>0</v>
      </c>
      <c r="AV217" s="189">
        <v>7</v>
      </c>
      <c r="AW217" s="247">
        <v>46</v>
      </c>
      <c r="AX217" s="238">
        <f t="shared" ref="AX217" si="368">+A217</f>
        <v>44041</v>
      </c>
      <c r="AY217" s="6">
        <v>1</v>
      </c>
      <c r="AZ217" s="239">
        <f t="shared" ref="AZ217" si="369">+AZ216+AY217</f>
        <v>338</v>
      </c>
      <c r="BA217" s="246"/>
      <c r="BB217" s="130">
        <v>0</v>
      </c>
      <c r="BC217" s="27">
        <f t="shared" ref="BC217" si="370">+BC216+BB217</f>
        <v>21</v>
      </c>
      <c r="BD217" s="239">
        <f t="shared" si="266"/>
        <v>35</v>
      </c>
      <c r="BE217" s="230">
        <f t="shared" ref="BE217" si="371">+Z217</f>
        <v>44041</v>
      </c>
      <c r="BF217" s="132">
        <f t="shared" ref="BF217" si="372">+B217</f>
        <v>3</v>
      </c>
      <c r="BG217" s="230">
        <f t="shared" ref="BG217" si="373">+A217</f>
        <v>44041</v>
      </c>
      <c r="BH217" s="132">
        <f t="shared" ref="BH217" si="374">+C217</f>
        <v>2059</v>
      </c>
      <c r="BI217" s="1">
        <f t="shared" ref="BI217" si="375">+BE217</f>
        <v>44041</v>
      </c>
      <c r="BJ217">
        <f t="shared" ref="BJ217" si="376">+L217</f>
        <v>21</v>
      </c>
      <c r="BK217">
        <f t="shared" ref="BK217" si="377">+M217</f>
        <v>1</v>
      </c>
      <c r="BL217" s="1">
        <f t="shared" ref="BL217" si="378">+BI217</f>
        <v>44041</v>
      </c>
      <c r="BM217">
        <f t="shared" ref="BM217" si="379">+BM216+BJ217</f>
        <v>2868</v>
      </c>
      <c r="BN217">
        <f t="shared" ref="BN217" si="380">+BN216+BK217</f>
        <v>621</v>
      </c>
      <c r="BO217" s="180">
        <f t="shared" ref="BO217" si="381">+A217</f>
        <v>44041</v>
      </c>
      <c r="BP217">
        <f t="shared" ref="BP217" si="382">+AF217</f>
        <v>3002</v>
      </c>
      <c r="BQ217">
        <f t="shared" ref="BQ217" si="383">+AH217</f>
        <v>1591</v>
      </c>
      <c r="BR217">
        <f t="shared" ref="BR217" si="384">+AJ217</f>
        <v>24</v>
      </c>
      <c r="BS217" s="180">
        <f t="shared" ref="BS217" si="385">+A217</f>
        <v>44041</v>
      </c>
      <c r="BT217">
        <f t="shared" ref="BT217" si="386">+AL217</f>
        <v>46</v>
      </c>
      <c r="BU217">
        <f t="shared" ref="BU217" si="387">+AN217</f>
        <v>46</v>
      </c>
      <c r="BV217">
        <f t="shared" ref="BV217" si="388">+AP217</f>
        <v>0</v>
      </c>
      <c r="BW217" s="180">
        <f t="shared" ref="BW217" si="389">+A217</f>
        <v>44041</v>
      </c>
      <c r="BX217">
        <f t="shared" ref="BX217" si="390">+AR217</f>
        <v>467</v>
      </c>
      <c r="BY217">
        <f t="shared" ref="BY217" si="391">+AT217</f>
        <v>440</v>
      </c>
      <c r="BZ217">
        <f t="shared" ref="BZ217" si="392">+AV217</f>
        <v>7</v>
      </c>
      <c r="CA217" s="180">
        <f t="shared" si="270"/>
        <v>44041</v>
      </c>
      <c r="CB217">
        <f t="shared" si="271"/>
        <v>118</v>
      </c>
      <c r="CC217">
        <f t="shared" si="272"/>
        <v>64</v>
      </c>
      <c r="CD217" s="180">
        <f t="shared" si="273"/>
        <v>44041</v>
      </c>
      <c r="CE217">
        <f t="shared" si="274"/>
        <v>1</v>
      </c>
    </row>
    <row r="218" spans="1:83" ht="18" customHeight="1" x14ac:dyDescent="0.55000000000000004">
      <c r="A218" s="180">
        <v>44042</v>
      </c>
      <c r="B218" s="241">
        <v>4</v>
      </c>
      <c r="C218" s="155">
        <f t="shared" ref="C218" si="393">+B218+C217</f>
        <v>2063</v>
      </c>
      <c r="D218" s="155">
        <f t="shared" ref="D218" si="394">+C218-F218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5"/>
        <v>44042</v>
      </c>
      <c r="AA218" s="231">
        <f t="shared" ref="AA218" si="395">+AF218+AL218+AR218</f>
        <v>3664</v>
      </c>
      <c r="AB218" s="231">
        <f t="shared" ref="AB218" si="396">+AH218+AN218+AT218</f>
        <v>2146</v>
      </c>
      <c r="AC218" s="232">
        <f t="shared" ref="AC218" si="397">+AJ218+AP218+AV218</f>
        <v>32</v>
      </c>
      <c r="AD218" s="184">
        <f t="shared" ref="AD218" si="398">+AF218-AF217</f>
        <v>149</v>
      </c>
      <c r="AE218" s="244">
        <f t="shared" si="360"/>
        <v>1946</v>
      </c>
      <c r="AF218" s="156">
        <v>3151</v>
      </c>
      <c r="AG218" s="185">
        <f t="shared" ref="AG218" si="399">+AH218-AH217</f>
        <v>69</v>
      </c>
      <c r="AH218" s="156">
        <v>1660</v>
      </c>
      <c r="AI218" s="185">
        <f t="shared" si="361"/>
        <v>1</v>
      </c>
      <c r="AJ218" s="186">
        <v>25</v>
      </c>
      <c r="AK218" s="187">
        <f t="shared" ref="AK218" si="400">+AL218-AL217</f>
        <v>0</v>
      </c>
      <c r="AL218" s="156">
        <v>46</v>
      </c>
      <c r="AM218" s="185">
        <f t="shared" ref="AM218" si="401">+AN218-AN217</f>
        <v>0</v>
      </c>
      <c r="AN218" s="156">
        <v>46</v>
      </c>
      <c r="AO218" s="185">
        <f t="shared" ref="AO218" si="402">+AP218-AP217</f>
        <v>0</v>
      </c>
      <c r="AP218" s="188">
        <v>0</v>
      </c>
      <c r="AQ218" s="187">
        <f t="shared" ref="AQ218" si="403">+AR218-AR217</f>
        <v>0</v>
      </c>
      <c r="AR218" s="156">
        <v>467</v>
      </c>
      <c r="AS218" s="185">
        <f t="shared" ref="AS218" si="404">+AT218-AT217</f>
        <v>0</v>
      </c>
      <c r="AT218" s="156">
        <v>440</v>
      </c>
      <c r="AU218" s="185">
        <f t="shared" ref="AU218" si="405">+AV218-AV217</f>
        <v>0</v>
      </c>
      <c r="AV218" s="189">
        <v>7</v>
      </c>
      <c r="AW218" s="247">
        <v>47</v>
      </c>
      <c r="AX218" s="238">
        <f t="shared" ref="AX218" si="406">+A218</f>
        <v>44042</v>
      </c>
      <c r="AY218" s="6">
        <v>0</v>
      </c>
      <c r="AZ218" s="239">
        <f t="shared" ref="AZ218" si="407">+AZ217+AY218</f>
        <v>338</v>
      </c>
      <c r="BA218" s="239">
        <v>1</v>
      </c>
      <c r="BB218" s="130">
        <v>0</v>
      </c>
      <c r="BC218" s="27">
        <f t="shared" ref="BC218" si="408">+BC217+BB218</f>
        <v>21</v>
      </c>
      <c r="BD218" s="239">
        <f t="shared" si="266"/>
        <v>36</v>
      </c>
      <c r="BE218" s="230">
        <f t="shared" ref="BE218" si="409">+Z218</f>
        <v>44042</v>
      </c>
      <c r="BF218" s="132">
        <f t="shared" ref="BF218" si="410">+B218</f>
        <v>4</v>
      </c>
      <c r="BG218" s="230">
        <f t="shared" ref="BG218" si="411">+A218</f>
        <v>44042</v>
      </c>
      <c r="BH218" s="132">
        <f t="shared" ref="BH218" si="412">+C218</f>
        <v>2063</v>
      </c>
      <c r="BI218" s="1">
        <f t="shared" ref="BI218" si="413">+BE218</f>
        <v>44042</v>
      </c>
      <c r="BJ218">
        <f t="shared" ref="BJ218" si="414">+L218</f>
        <v>11</v>
      </c>
      <c r="BK218">
        <f t="shared" ref="BK218" si="415">+M218</f>
        <v>5</v>
      </c>
      <c r="BL218" s="1">
        <f t="shared" ref="BL218" si="416">+BI218</f>
        <v>44042</v>
      </c>
      <c r="BM218">
        <f t="shared" ref="BM218" si="417">+BM217+BJ218</f>
        <v>2879</v>
      </c>
      <c r="BN218">
        <f t="shared" ref="BN218" si="418">+BN217+BK218</f>
        <v>626</v>
      </c>
      <c r="BO218" s="180">
        <f t="shared" ref="BO218" si="419">+A218</f>
        <v>44042</v>
      </c>
      <c r="BP218">
        <f t="shared" ref="BP218" si="420">+AF218</f>
        <v>3151</v>
      </c>
      <c r="BQ218">
        <f t="shared" ref="BQ218" si="421">+AH218</f>
        <v>1660</v>
      </c>
      <c r="BR218">
        <f t="shared" ref="BR218" si="422">+AJ218</f>
        <v>25</v>
      </c>
      <c r="BS218" s="180">
        <f t="shared" ref="BS218" si="423">+A218</f>
        <v>44042</v>
      </c>
      <c r="BT218">
        <f t="shared" ref="BT218" si="424">+AL218</f>
        <v>46</v>
      </c>
      <c r="BU218">
        <f t="shared" ref="BU218" si="425">+AN218</f>
        <v>46</v>
      </c>
      <c r="BV218">
        <f t="shared" ref="BV218" si="426">+AP218</f>
        <v>0</v>
      </c>
      <c r="BW218" s="180">
        <f t="shared" ref="BW218" si="427">+A218</f>
        <v>44042</v>
      </c>
      <c r="BX218">
        <f t="shared" ref="BX218" si="428">+AR218</f>
        <v>467</v>
      </c>
      <c r="BY218">
        <f t="shared" ref="BY218" si="429">+AT218</f>
        <v>440</v>
      </c>
      <c r="BZ218">
        <f t="shared" ref="BZ218" si="430">+AV218</f>
        <v>7</v>
      </c>
      <c r="CA218" s="180">
        <f t="shared" ref="CA218" si="431">+A218</f>
        <v>44042</v>
      </c>
      <c r="CB218">
        <f t="shared" ref="CB218" si="432">+AD218</f>
        <v>149</v>
      </c>
      <c r="CC218">
        <f t="shared" ref="CC218" si="433">+AG218</f>
        <v>69</v>
      </c>
      <c r="CD218" s="180">
        <f t="shared" ref="CD218" si="434">+A218</f>
        <v>44042</v>
      </c>
      <c r="CE218">
        <f t="shared" ref="CE218" si="435">+AI218</f>
        <v>1</v>
      </c>
    </row>
    <row r="219" spans="1:83" ht="18" customHeight="1" x14ac:dyDescent="0.55000000000000004">
      <c r="A219" s="180">
        <v>44043</v>
      </c>
      <c r="B219" s="241">
        <v>6</v>
      </c>
      <c r="C219" s="155">
        <f t="shared" ref="C219" si="436">+B219+C218</f>
        <v>2069</v>
      </c>
      <c r="D219" s="155">
        <f t="shared" ref="D219" si="437">+C219-F219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5"/>
        <v>44043</v>
      </c>
      <c r="AA219" s="231">
        <f t="shared" ref="AA219" si="438">+AF219+AL219+AR219</f>
        <v>3785</v>
      </c>
      <c r="AB219" s="231">
        <f t="shared" ref="AB219" si="439">+AH219+AN219+AT219</f>
        <v>2238</v>
      </c>
      <c r="AC219" s="232">
        <f t="shared" ref="AC219" si="440">+AJ219+AP219+AV219</f>
        <v>34</v>
      </c>
      <c r="AD219" s="184">
        <f t="shared" ref="AD219" si="441">+AF219-AF218</f>
        <v>121</v>
      </c>
      <c r="AE219" s="244">
        <f t="shared" ref="AE219" si="442">+AE218+AD219</f>
        <v>2067</v>
      </c>
      <c r="AF219" s="156">
        <v>3272</v>
      </c>
      <c r="AG219" s="185">
        <f t="shared" ref="AG219" si="443">+AH219-AH218</f>
        <v>91</v>
      </c>
      <c r="AH219" s="156">
        <v>1751</v>
      </c>
      <c r="AI219" s="185">
        <f t="shared" ref="AI219" si="444">+AJ219-AJ218</f>
        <v>2</v>
      </c>
      <c r="AJ219" s="186">
        <v>27</v>
      </c>
      <c r="AK219" s="187">
        <f t="shared" ref="AK219" si="445">+AL219-AL218</f>
        <v>0</v>
      </c>
      <c r="AL219" s="156">
        <v>46</v>
      </c>
      <c r="AM219" s="185">
        <f t="shared" ref="AM219" si="446">+AN219-AN218</f>
        <v>0</v>
      </c>
      <c r="AN219" s="156">
        <v>46</v>
      </c>
      <c r="AO219" s="185">
        <f t="shared" ref="AO219" si="447">+AP219-AP218</f>
        <v>0</v>
      </c>
      <c r="AP219" s="188">
        <v>0</v>
      </c>
      <c r="AQ219" s="187">
        <f t="shared" ref="AQ219" si="448">+AR219-AR218</f>
        <v>0</v>
      </c>
      <c r="AR219" s="156">
        <v>467</v>
      </c>
      <c r="AS219" s="185">
        <f t="shared" ref="AS219" si="449">+AT219-AT218</f>
        <v>1</v>
      </c>
      <c r="AT219" s="156">
        <v>441</v>
      </c>
      <c r="AU219" s="185">
        <f t="shared" ref="AU219" si="450">+AV219-AV218</f>
        <v>0</v>
      </c>
      <c r="AV219" s="189">
        <v>7</v>
      </c>
      <c r="AW219" s="247">
        <v>48</v>
      </c>
      <c r="AX219" s="238">
        <f t="shared" ref="AX219" si="451">+A219</f>
        <v>44043</v>
      </c>
      <c r="AY219" s="6">
        <v>0</v>
      </c>
      <c r="AZ219" s="239">
        <f t="shared" ref="AZ219" si="452">+AZ218+AY219</f>
        <v>338</v>
      </c>
      <c r="BA219" s="239">
        <f t="shared" ref="BA219:BA227" si="453">+BA218+1</f>
        <v>2</v>
      </c>
      <c r="BB219" s="130">
        <v>0</v>
      </c>
      <c r="BC219" s="27">
        <f t="shared" ref="BC219" si="454">+BC218+BB219</f>
        <v>21</v>
      </c>
      <c r="BD219" s="239">
        <f t="shared" si="266"/>
        <v>37</v>
      </c>
      <c r="BE219" s="230">
        <f t="shared" ref="BE219" si="455">+Z219</f>
        <v>44043</v>
      </c>
      <c r="BF219" s="132">
        <f t="shared" ref="BF219" si="456">+B219</f>
        <v>6</v>
      </c>
      <c r="BG219" s="230">
        <f t="shared" ref="BG219" si="457">+A219</f>
        <v>44043</v>
      </c>
      <c r="BH219" s="132">
        <f t="shared" ref="BH219" si="458">+C219</f>
        <v>2069</v>
      </c>
      <c r="BI219" s="1">
        <f t="shared" ref="BI219" si="459">+BE219</f>
        <v>44043</v>
      </c>
      <c r="BJ219">
        <f t="shared" ref="BJ219" si="460">+L219</f>
        <v>23</v>
      </c>
      <c r="BK219">
        <f t="shared" ref="BK219" si="461">+M219</f>
        <v>11</v>
      </c>
      <c r="BL219" s="1">
        <f t="shared" ref="BL219" si="462">+BI219</f>
        <v>44043</v>
      </c>
      <c r="BM219">
        <f t="shared" ref="BM219" si="463">+BM218+BJ219</f>
        <v>2902</v>
      </c>
      <c r="BN219">
        <f t="shared" ref="BN219" si="464">+BN218+BK219</f>
        <v>637</v>
      </c>
      <c r="BO219" s="180">
        <f t="shared" ref="BO219" si="465">+A219</f>
        <v>44043</v>
      </c>
      <c r="BP219">
        <f t="shared" ref="BP219" si="466">+AF219</f>
        <v>3272</v>
      </c>
      <c r="BQ219">
        <f t="shared" ref="BQ219" si="467">+AH219</f>
        <v>1751</v>
      </c>
      <c r="BR219">
        <f t="shared" ref="BR219" si="468">+AJ219</f>
        <v>27</v>
      </c>
      <c r="BS219" s="180">
        <f t="shared" ref="BS219" si="469">+A219</f>
        <v>44043</v>
      </c>
      <c r="BT219">
        <f t="shared" ref="BT219" si="470">+AL219</f>
        <v>46</v>
      </c>
      <c r="BU219">
        <f t="shared" ref="BU219" si="471">+AN219</f>
        <v>46</v>
      </c>
      <c r="BV219">
        <f t="shared" ref="BV219" si="472">+AP219</f>
        <v>0</v>
      </c>
      <c r="BW219" s="180">
        <f t="shared" ref="BW219" si="473">+A219</f>
        <v>44043</v>
      </c>
      <c r="BX219">
        <f t="shared" ref="BX219" si="474">+AR219</f>
        <v>467</v>
      </c>
      <c r="BY219">
        <f t="shared" ref="BY219" si="475">+AT219</f>
        <v>441</v>
      </c>
      <c r="BZ219">
        <f t="shared" ref="BZ219" si="476">+AV219</f>
        <v>7</v>
      </c>
      <c r="CA219" s="180">
        <f t="shared" ref="CA219" si="477">+A219</f>
        <v>44043</v>
      </c>
      <c r="CB219">
        <f t="shared" ref="CB219" si="478">+AD219</f>
        <v>121</v>
      </c>
      <c r="CC219">
        <f t="shared" ref="CC219" si="479">+AG219</f>
        <v>91</v>
      </c>
      <c r="CD219" s="180">
        <f t="shared" ref="CD219" si="480">+A219</f>
        <v>44043</v>
      </c>
      <c r="CE219">
        <f t="shared" ref="CE219" si="481">+AI219</f>
        <v>2</v>
      </c>
    </row>
    <row r="220" spans="1:83" ht="18" customHeight="1" x14ac:dyDescent="0.55000000000000004">
      <c r="A220" s="180">
        <v>44044</v>
      </c>
      <c r="B220" s="241">
        <v>16</v>
      </c>
      <c r="C220" s="155">
        <f t="shared" ref="C220" si="482">+B220+C219</f>
        <v>2085</v>
      </c>
      <c r="D220" s="155">
        <f t="shared" ref="D220" si="483">+C220-F220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4">+A220</f>
        <v>44044</v>
      </c>
      <c r="AA220" s="231">
        <f t="shared" ref="AA220" si="485">+AF220+AL220+AR220</f>
        <v>3916</v>
      </c>
      <c r="AB220" s="231">
        <f t="shared" ref="AB220" si="486">+AH220+AN220+AT220</f>
        <v>2345</v>
      </c>
      <c r="AC220" s="232">
        <f t="shared" ref="AC220" si="487">+AJ220+AP220+AV220</f>
        <v>38</v>
      </c>
      <c r="AD220" s="184">
        <f t="shared" ref="AD220" si="488">+AF220-AF219</f>
        <v>124</v>
      </c>
      <c r="AE220" s="244">
        <f t="shared" ref="AE220" si="489">+AE219+AD220</f>
        <v>2191</v>
      </c>
      <c r="AF220" s="156">
        <v>3396</v>
      </c>
      <c r="AG220" s="185">
        <f t="shared" ref="AG220" si="490">+AH220-AH219</f>
        <v>107</v>
      </c>
      <c r="AH220" s="156">
        <v>1858</v>
      </c>
      <c r="AI220" s="185">
        <f t="shared" ref="AI220:AI221" si="491">+AJ220-AJ219</f>
        <v>4</v>
      </c>
      <c r="AJ220" s="186">
        <v>31</v>
      </c>
      <c r="AK220" s="187">
        <f t="shared" ref="AK220" si="492">+AL220-AL219</f>
        <v>0</v>
      </c>
      <c r="AL220" s="156">
        <v>46</v>
      </c>
      <c r="AM220" s="185">
        <f t="shared" ref="AM220" si="493">+AN220-AN219</f>
        <v>0</v>
      </c>
      <c r="AN220" s="156">
        <v>46</v>
      </c>
      <c r="AO220" s="185">
        <f t="shared" ref="AO220" si="494">+AP220-AP219</f>
        <v>0</v>
      </c>
      <c r="AP220" s="188">
        <v>0</v>
      </c>
      <c r="AQ220" s="187">
        <f t="shared" ref="AQ220" si="495">+AR220-AR219</f>
        <v>7</v>
      </c>
      <c r="AR220" s="156">
        <v>474</v>
      </c>
      <c r="AS220" s="185">
        <f t="shared" ref="AS220" si="496">+AT220-AT219</f>
        <v>0</v>
      </c>
      <c r="AT220" s="156">
        <v>441</v>
      </c>
      <c r="AU220" s="185">
        <f t="shared" ref="AU220" si="497">+AV220-AV219</f>
        <v>0</v>
      </c>
      <c r="AV220" s="189">
        <v>7</v>
      </c>
      <c r="AW220" s="247">
        <v>49</v>
      </c>
      <c r="AX220" s="238">
        <f t="shared" ref="AX220:AX221" si="498">+A220</f>
        <v>44044</v>
      </c>
      <c r="AY220" s="6">
        <v>0</v>
      </c>
      <c r="AZ220" s="239">
        <f t="shared" ref="AZ220" si="499">+AZ219+AY220</f>
        <v>338</v>
      </c>
      <c r="BA220" s="239">
        <f t="shared" si="453"/>
        <v>3</v>
      </c>
      <c r="BB220" s="130">
        <v>0</v>
      </c>
      <c r="BC220" s="27">
        <f t="shared" ref="BC220" si="500">+BC219+BB220</f>
        <v>21</v>
      </c>
      <c r="BD220" s="239">
        <f t="shared" si="266"/>
        <v>38</v>
      </c>
      <c r="BE220" s="230">
        <f t="shared" ref="BE220" si="501">+Z220</f>
        <v>44044</v>
      </c>
      <c r="BF220" s="132">
        <f t="shared" ref="BF220" si="502">+B220</f>
        <v>16</v>
      </c>
      <c r="BG220" s="230">
        <f t="shared" ref="BG220" si="503">+A220</f>
        <v>44044</v>
      </c>
      <c r="BH220" s="132">
        <f t="shared" ref="BH220" si="504">+C220</f>
        <v>2085</v>
      </c>
      <c r="BI220" s="1">
        <f t="shared" ref="BI220" si="505">+BE220</f>
        <v>44044</v>
      </c>
      <c r="BJ220">
        <f t="shared" ref="BJ220" si="506">+L220</f>
        <v>20</v>
      </c>
      <c r="BK220">
        <f t="shared" ref="BK220" si="507">+M220</f>
        <v>9</v>
      </c>
      <c r="BL220" s="1">
        <f t="shared" ref="BL220" si="508">+BI220</f>
        <v>44044</v>
      </c>
      <c r="BM220">
        <f t="shared" ref="BM220" si="509">+BM219+BJ220</f>
        <v>2922</v>
      </c>
      <c r="BN220">
        <f t="shared" ref="BN220" si="510">+BN219+BK220</f>
        <v>646</v>
      </c>
      <c r="BO220" s="180">
        <f t="shared" ref="BO220" si="511">+A220</f>
        <v>44044</v>
      </c>
      <c r="BP220">
        <f t="shared" ref="BP220" si="512">+AF220</f>
        <v>3396</v>
      </c>
      <c r="BQ220">
        <f t="shared" ref="BQ220" si="513">+AH220</f>
        <v>1858</v>
      </c>
      <c r="BR220">
        <f t="shared" ref="BR220" si="514">+AJ220</f>
        <v>31</v>
      </c>
      <c r="BS220" s="180">
        <f t="shared" ref="BS220" si="515">+A220</f>
        <v>44044</v>
      </c>
      <c r="BT220">
        <f t="shared" ref="BT220" si="516">+AL220</f>
        <v>46</v>
      </c>
      <c r="BU220">
        <f t="shared" ref="BU220" si="517">+AN220</f>
        <v>46</v>
      </c>
      <c r="BV220">
        <f t="shared" ref="BV220" si="518">+AP220</f>
        <v>0</v>
      </c>
      <c r="BW220" s="180">
        <f t="shared" ref="BW220" si="519">+A220</f>
        <v>44044</v>
      </c>
      <c r="BX220">
        <f t="shared" ref="BX220" si="520">+AR220</f>
        <v>474</v>
      </c>
      <c r="BY220">
        <f t="shared" ref="BY220" si="521">+AT220</f>
        <v>441</v>
      </c>
      <c r="BZ220">
        <f t="shared" ref="BZ220" si="522">+AV220</f>
        <v>7</v>
      </c>
      <c r="CA220" s="180">
        <f t="shared" ref="CA220" si="523">+A220</f>
        <v>44044</v>
      </c>
      <c r="CB220">
        <f t="shared" ref="CB220" si="524">+AD220</f>
        <v>124</v>
      </c>
      <c r="CC220">
        <f t="shared" ref="CC220" si="525">+AG220</f>
        <v>107</v>
      </c>
      <c r="CD220" s="180">
        <f t="shared" ref="CD220" si="526">+A220</f>
        <v>44044</v>
      </c>
      <c r="CE220">
        <f t="shared" ref="CE220" si="527">+AI220</f>
        <v>4</v>
      </c>
    </row>
    <row r="221" spans="1:83" ht="18" customHeight="1" x14ac:dyDescent="0.55000000000000004">
      <c r="A221" s="180">
        <v>44045</v>
      </c>
      <c r="B221" s="241">
        <v>7</v>
      </c>
      <c r="C221" s="155">
        <f t="shared" ref="C221" si="528">+B221+C220</f>
        <v>2092</v>
      </c>
      <c r="D221" s="155">
        <f t="shared" ref="D221" si="529">+C221-F221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4"/>
        <v>44045</v>
      </c>
      <c r="AA221" s="231">
        <f t="shared" ref="AA221" si="530">+AF221+AL221+AR221</f>
        <v>4031</v>
      </c>
      <c r="AB221" s="231">
        <f t="shared" ref="AB221" si="531">+AH221+AN221+AT221</f>
        <v>2446</v>
      </c>
      <c r="AC221" s="232">
        <f t="shared" ref="AC221" si="532">+AJ221+AP221+AV221</f>
        <v>42</v>
      </c>
      <c r="AD221" s="184">
        <f t="shared" ref="AD221" si="533">+AF221-AF220</f>
        <v>115</v>
      </c>
      <c r="AE221" s="244">
        <f t="shared" ref="AE221" si="534">+AE220+AD221</f>
        <v>2306</v>
      </c>
      <c r="AF221" s="156">
        <v>3511</v>
      </c>
      <c r="AG221" s="185">
        <f t="shared" ref="AG221:AG222" si="535">+AH221-AH220</f>
        <v>101</v>
      </c>
      <c r="AH221" s="156">
        <v>1959</v>
      </c>
      <c r="AI221" s="185">
        <f t="shared" si="491"/>
        <v>4</v>
      </c>
      <c r="AJ221" s="186">
        <v>35</v>
      </c>
      <c r="AK221" s="187">
        <f t="shared" ref="AK221" si="536">+AL221-AL220</f>
        <v>0</v>
      </c>
      <c r="AL221" s="156">
        <v>46</v>
      </c>
      <c r="AM221" s="185">
        <f t="shared" ref="AM221" si="537">+AN221-AN220</f>
        <v>0</v>
      </c>
      <c r="AN221" s="156">
        <v>46</v>
      </c>
      <c r="AO221" s="185">
        <f t="shared" ref="AO221" si="538">+AP221-AP220</f>
        <v>0</v>
      </c>
      <c r="AP221" s="188">
        <v>0</v>
      </c>
      <c r="AQ221" s="187">
        <f t="shared" ref="AQ221" si="539">+AR221-AR220</f>
        <v>0</v>
      </c>
      <c r="AR221" s="156">
        <v>474</v>
      </c>
      <c r="AS221" s="185">
        <f t="shared" ref="AS221" si="540">+AT221-AT220</f>
        <v>0</v>
      </c>
      <c r="AT221" s="156">
        <v>441</v>
      </c>
      <c r="AU221" s="185">
        <f t="shared" ref="AU221" si="541">+AV221-AV220</f>
        <v>0</v>
      </c>
      <c r="AV221" s="189">
        <v>7</v>
      </c>
      <c r="AW221" s="257">
        <v>50</v>
      </c>
      <c r="AX221" s="238">
        <f t="shared" si="498"/>
        <v>44045</v>
      </c>
      <c r="AY221" s="6">
        <v>0</v>
      </c>
      <c r="AZ221" s="239">
        <f t="shared" ref="AZ221" si="542">+AZ220+AY221</f>
        <v>338</v>
      </c>
      <c r="BA221" s="239">
        <f t="shared" si="453"/>
        <v>4</v>
      </c>
      <c r="BB221" s="130">
        <v>0</v>
      </c>
      <c r="BC221" s="27">
        <f t="shared" ref="BC221" si="543">+BC220+BB221</f>
        <v>21</v>
      </c>
      <c r="BD221" s="239">
        <f t="shared" si="266"/>
        <v>39</v>
      </c>
      <c r="BE221" s="230">
        <f t="shared" ref="BE221" si="544">+Z221</f>
        <v>44045</v>
      </c>
      <c r="BF221" s="132">
        <f t="shared" ref="BF221" si="545">+B221</f>
        <v>7</v>
      </c>
      <c r="BG221" s="230">
        <f t="shared" ref="BG221" si="546">+A221</f>
        <v>44045</v>
      </c>
      <c r="BH221" s="132">
        <f t="shared" ref="BH221" si="547">+C221</f>
        <v>2092</v>
      </c>
      <c r="BI221" s="1">
        <f t="shared" ref="BI221" si="548">+BE221</f>
        <v>44045</v>
      </c>
      <c r="BJ221">
        <f t="shared" ref="BJ221" si="549">+L221</f>
        <v>11</v>
      </c>
      <c r="BK221">
        <f t="shared" ref="BK221" si="550">+M221</f>
        <v>3</v>
      </c>
      <c r="BL221" s="1">
        <f t="shared" ref="BL221" si="551">+BI221</f>
        <v>44045</v>
      </c>
      <c r="BM221">
        <f t="shared" ref="BM221" si="552">+BM220+BJ221</f>
        <v>2933</v>
      </c>
      <c r="BN221">
        <f t="shared" ref="BN221" si="553">+BN220+BK221</f>
        <v>649</v>
      </c>
      <c r="BO221" s="180">
        <f t="shared" ref="BO221" si="554">+A221</f>
        <v>44045</v>
      </c>
      <c r="BP221">
        <f t="shared" ref="BP221" si="555">+AF221</f>
        <v>3511</v>
      </c>
      <c r="BQ221">
        <f t="shared" ref="BQ221" si="556">+AH221</f>
        <v>1959</v>
      </c>
      <c r="BR221">
        <f t="shared" ref="BR221" si="557">+AJ221</f>
        <v>35</v>
      </c>
      <c r="BS221" s="180">
        <f t="shared" ref="BS221" si="558">+A221</f>
        <v>44045</v>
      </c>
      <c r="BT221">
        <f t="shared" ref="BT221" si="559">+AL221</f>
        <v>46</v>
      </c>
      <c r="BU221">
        <f t="shared" ref="BU221" si="560">+AN221</f>
        <v>46</v>
      </c>
      <c r="BV221">
        <f t="shared" ref="BV221" si="561">+AP221</f>
        <v>0</v>
      </c>
      <c r="BW221" s="180">
        <f t="shared" ref="BW221" si="562">+A221</f>
        <v>44045</v>
      </c>
      <c r="BX221">
        <f t="shared" ref="BX221" si="563">+AR221</f>
        <v>474</v>
      </c>
      <c r="BY221">
        <f t="shared" ref="BY221" si="564">+AT221</f>
        <v>441</v>
      </c>
      <c r="BZ221">
        <f t="shared" ref="BZ221" si="565">+AV221</f>
        <v>7</v>
      </c>
      <c r="CA221" s="180">
        <f t="shared" ref="CA221" si="566">+A221</f>
        <v>44045</v>
      </c>
      <c r="CB221">
        <f t="shared" ref="CB221" si="567">+AD221</f>
        <v>115</v>
      </c>
      <c r="CC221">
        <f t="shared" ref="CC221" si="568">+AG221</f>
        <v>101</v>
      </c>
      <c r="CD221" s="180">
        <f t="shared" ref="CD221" si="569">+A221</f>
        <v>44045</v>
      </c>
      <c r="CE221">
        <f t="shared" ref="CE221" si="570">+AI221</f>
        <v>4</v>
      </c>
    </row>
    <row r="222" spans="1:83" ht="18" customHeight="1" x14ac:dyDescent="0.55000000000000004">
      <c r="A222" s="180">
        <v>44046</v>
      </c>
      <c r="B222" s="241">
        <v>6</v>
      </c>
      <c r="C222" s="155">
        <f t="shared" ref="C222" si="571">+B222+C221</f>
        <v>2098</v>
      </c>
      <c r="D222" s="155">
        <f t="shared" ref="D222" si="572">+C222-F222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3">+A222</f>
        <v>44046</v>
      </c>
      <c r="AA222" s="231">
        <f t="shared" ref="AA222" si="574">+AF222+AL222+AR222</f>
        <v>4109</v>
      </c>
      <c r="AB222" s="231">
        <f t="shared" ref="AB222" si="575">+AH222+AN222+AT222</f>
        <v>2524</v>
      </c>
      <c r="AC222" s="232">
        <f t="shared" ref="AC222" si="576">+AJ222+AP222+AV222</f>
        <v>45</v>
      </c>
      <c r="AD222" s="184">
        <f t="shared" ref="AD222" si="577">+AF222-AF221</f>
        <v>78</v>
      </c>
      <c r="AE222" s="244">
        <f t="shared" ref="AE222" si="578">+AE221+AD222</f>
        <v>2384</v>
      </c>
      <c r="AF222" s="156">
        <v>3589</v>
      </c>
      <c r="AG222" s="185">
        <f t="shared" si="535"/>
        <v>78</v>
      </c>
      <c r="AH222" s="156">
        <v>2037</v>
      </c>
      <c r="AI222" s="185">
        <f t="shared" ref="AI222" si="579">+AJ222-AJ221</f>
        <v>3</v>
      </c>
      <c r="AJ222" s="186">
        <v>38</v>
      </c>
      <c r="AK222" s="187">
        <f t="shared" ref="AK222" si="580">+AL222-AL221</f>
        <v>0</v>
      </c>
      <c r="AL222" s="156">
        <v>46</v>
      </c>
      <c r="AM222" s="185">
        <f t="shared" ref="AM222" si="581">+AN222-AN221</f>
        <v>0</v>
      </c>
      <c r="AN222" s="156">
        <v>46</v>
      </c>
      <c r="AO222" s="185">
        <f t="shared" ref="AO222" si="582">+AP222-AP221</f>
        <v>0</v>
      </c>
      <c r="AP222" s="188">
        <v>0</v>
      </c>
      <c r="AQ222" s="187">
        <f t="shared" ref="AQ222" si="583">+AR222-AR221</f>
        <v>0</v>
      </c>
      <c r="AR222" s="156">
        <v>474</v>
      </c>
      <c r="AS222" s="185">
        <f t="shared" ref="AS222" si="584">+AT222-AT221</f>
        <v>0</v>
      </c>
      <c r="AT222" s="156">
        <v>441</v>
      </c>
      <c r="AU222" s="185">
        <f t="shared" ref="AU222" si="585">+AV222-AV221</f>
        <v>0</v>
      </c>
      <c r="AV222" s="189">
        <v>7</v>
      </c>
      <c r="AW222" s="257">
        <v>51</v>
      </c>
      <c r="AX222" s="238">
        <f t="shared" ref="AX222" si="586">+A222</f>
        <v>44046</v>
      </c>
      <c r="AY222" s="6">
        <v>0</v>
      </c>
      <c r="AZ222" s="239">
        <f t="shared" ref="AZ222" si="587">+AZ221+AY222</f>
        <v>338</v>
      </c>
      <c r="BA222" s="239">
        <f t="shared" si="453"/>
        <v>5</v>
      </c>
      <c r="BB222" s="130">
        <v>0</v>
      </c>
      <c r="BC222" s="27">
        <f t="shared" ref="BC222" si="588">+BC221+BB222</f>
        <v>21</v>
      </c>
      <c r="BD222" s="239">
        <f t="shared" si="266"/>
        <v>40</v>
      </c>
      <c r="BE222" s="230">
        <f t="shared" ref="BE222" si="589">+Z222</f>
        <v>44046</v>
      </c>
      <c r="BF222" s="132">
        <f t="shared" ref="BF222" si="590">+B222</f>
        <v>6</v>
      </c>
      <c r="BG222" s="230">
        <f t="shared" ref="BG222" si="591">+A222</f>
        <v>44046</v>
      </c>
      <c r="BH222" s="132">
        <f t="shared" ref="BH222" si="592">+C222</f>
        <v>2098</v>
      </c>
      <c r="BI222" s="1">
        <f t="shared" ref="BI222" si="593">+BE222</f>
        <v>44046</v>
      </c>
      <c r="BJ222">
        <f t="shared" ref="BJ222" si="594">+L222</f>
        <v>21</v>
      </c>
      <c r="BK222">
        <f t="shared" ref="BK222" si="595">+M222</f>
        <v>12</v>
      </c>
      <c r="BL222" s="1">
        <f t="shared" ref="BL222" si="596">+BI222</f>
        <v>44046</v>
      </c>
      <c r="BM222">
        <f t="shared" ref="BM222" si="597">+BM221+BJ222</f>
        <v>2954</v>
      </c>
      <c r="BN222">
        <f t="shared" ref="BN222" si="598">+BN221+BK222</f>
        <v>661</v>
      </c>
      <c r="BO222" s="180">
        <f t="shared" ref="BO222" si="599">+A222</f>
        <v>44046</v>
      </c>
      <c r="BP222">
        <f t="shared" ref="BP222" si="600">+AF222</f>
        <v>3589</v>
      </c>
      <c r="BQ222">
        <f t="shared" ref="BQ222" si="601">+AH222</f>
        <v>2037</v>
      </c>
      <c r="BR222">
        <f t="shared" ref="BR222" si="602">+AJ222</f>
        <v>38</v>
      </c>
      <c r="BS222" s="180">
        <f t="shared" ref="BS222" si="603">+A222</f>
        <v>44046</v>
      </c>
      <c r="BT222">
        <f t="shared" ref="BT222" si="604">+AL222</f>
        <v>46</v>
      </c>
      <c r="BU222">
        <f t="shared" ref="BU222" si="605">+AN222</f>
        <v>46</v>
      </c>
      <c r="BV222">
        <f t="shared" ref="BV222" si="606">+AP222</f>
        <v>0</v>
      </c>
      <c r="BW222" s="180">
        <f t="shared" ref="BW222" si="607">+A222</f>
        <v>44046</v>
      </c>
      <c r="BX222">
        <f t="shared" ref="BX222" si="608">+AR222</f>
        <v>474</v>
      </c>
      <c r="BY222">
        <f t="shared" ref="BY222" si="609">+AT222</f>
        <v>441</v>
      </c>
      <c r="BZ222">
        <f t="shared" ref="BZ222" si="610">+AV222</f>
        <v>7</v>
      </c>
      <c r="CA222" s="180">
        <f t="shared" ref="CA222" si="611">+A222</f>
        <v>44046</v>
      </c>
      <c r="CB222">
        <f t="shared" ref="CB222" si="612">+AD222</f>
        <v>78</v>
      </c>
      <c r="CC222">
        <f t="shared" ref="CC222" si="613">+AG222</f>
        <v>78</v>
      </c>
      <c r="CD222" s="180">
        <f t="shared" ref="CD222" si="614">+A222</f>
        <v>44046</v>
      </c>
      <c r="CE222">
        <f t="shared" ref="CE222" si="615">+AI222</f>
        <v>3</v>
      </c>
    </row>
    <row r="223" spans="1:83" ht="18" customHeight="1" x14ac:dyDescent="0.55000000000000004">
      <c r="A223" s="180">
        <v>44047</v>
      </c>
      <c r="B223" s="241">
        <v>5</v>
      </c>
      <c r="C223" s="155">
        <f t="shared" ref="C223" si="616">+B223+C222</f>
        <v>2103</v>
      </c>
      <c r="D223" s="155">
        <f t="shared" ref="D223" si="617">+C223-F223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8">+A223</f>
        <v>44047</v>
      </c>
      <c r="AA223" s="231">
        <f t="shared" ref="AA223" si="619">+AF223+AL223+AR223</f>
        <v>4191</v>
      </c>
      <c r="AB223" s="231">
        <f t="shared" ref="AB223" si="620">+AH223+AN223+AT223</f>
        <v>2628</v>
      </c>
      <c r="AC223" s="232">
        <f t="shared" ref="AC223" si="621">+AJ223+AP223+AV223</f>
        <v>49</v>
      </c>
      <c r="AD223" s="184">
        <f t="shared" ref="AD223" si="622">+AF223-AF222</f>
        <v>80</v>
      </c>
      <c r="AE223" s="244">
        <f t="shared" ref="AE223" si="623">+AE222+AD223</f>
        <v>2464</v>
      </c>
      <c r="AF223" s="156">
        <v>3669</v>
      </c>
      <c r="AG223" s="185">
        <f t="shared" ref="AG223" si="624">+AH223-AH222</f>
        <v>104</v>
      </c>
      <c r="AH223" s="156">
        <v>2141</v>
      </c>
      <c r="AI223" s="185">
        <f t="shared" ref="AI223" si="625">+AJ223-AJ222</f>
        <v>4</v>
      </c>
      <c r="AJ223" s="186">
        <v>42</v>
      </c>
      <c r="AK223" s="187">
        <f t="shared" ref="AK223" si="626">+AL223-AL222</f>
        <v>0</v>
      </c>
      <c r="AL223" s="156">
        <v>46</v>
      </c>
      <c r="AM223" s="185">
        <f t="shared" ref="AM223" si="627">+AN223-AN222</f>
        <v>0</v>
      </c>
      <c r="AN223" s="156">
        <v>46</v>
      </c>
      <c r="AO223" s="185">
        <f t="shared" ref="AO223" si="628">+AP223-AP222</f>
        <v>0</v>
      </c>
      <c r="AP223" s="188">
        <v>0</v>
      </c>
      <c r="AQ223" s="187">
        <f t="shared" ref="AQ223" si="629">+AR223-AR222</f>
        <v>2</v>
      </c>
      <c r="AR223" s="156">
        <v>476</v>
      </c>
      <c r="AS223" s="185">
        <f t="shared" ref="AS223" si="630">+AT223-AT222</f>
        <v>0</v>
      </c>
      <c r="AT223" s="156">
        <v>441</v>
      </c>
      <c r="AU223" s="185">
        <f t="shared" ref="AU223" si="631">+AV223-AV222</f>
        <v>0</v>
      </c>
      <c r="AV223" s="189">
        <v>7</v>
      </c>
      <c r="AW223" s="257">
        <v>52</v>
      </c>
      <c r="AX223" s="238">
        <f t="shared" ref="AX223:AX224" si="632">+A223</f>
        <v>44047</v>
      </c>
      <c r="AY223" s="6">
        <v>1</v>
      </c>
      <c r="AZ223" s="239">
        <f t="shared" ref="AZ223" si="633">+AZ222+AY223</f>
        <v>339</v>
      </c>
      <c r="BA223" s="239">
        <f t="shared" si="453"/>
        <v>6</v>
      </c>
      <c r="BB223" s="130">
        <v>0</v>
      </c>
      <c r="BC223" s="27">
        <f t="shared" ref="BC223" si="634">+BC222+BB223</f>
        <v>21</v>
      </c>
      <c r="BD223" s="239">
        <f t="shared" si="266"/>
        <v>41</v>
      </c>
      <c r="BE223" s="230">
        <f t="shared" ref="BE223" si="635">+Z223</f>
        <v>44047</v>
      </c>
      <c r="BF223" s="132">
        <f t="shared" ref="BF223" si="636">+B223</f>
        <v>5</v>
      </c>
      <c r="BG223" s="230">
        <f t="shared" ref="BG223" si="637">+A223</f>
        <v>44047</v>
      </c>
      <c r="BH223" s="132">
        <f t="shared" ref="BH223" si="638">+C223</f>
        <v>2103</v>
      </c>
      <c r="BI223" s="1">
        <f t="shared" ref="BI223" si="639">+BE223</f>
        <v>44047</v>
      </c>
      <c r="BJ223">
        <f t="shared" ref="BJ223" si="640">+L223</f>
        <v>24</v>
      </c>
      <c r="BK223">
        <f t="shared" ref="BK223" si="641">+M223</f>
        <v>10</v>
      </c>
      <c r="BL223" s="1">
        <f t="shared" ref="BL223" si="642">+BI223</f>
        <v>44047</v>
      </c>
      <c r="BM223">
        <f t="shared" ref="BM223" si="643">+BM222+BJ223</f>
        <v>2978</v>
      </c>
      <c r="BN223">
        <f t="shared" ref="BN223" si="644">+BN222+BK223</f>
        <v>671</v>
      </c>
      <c r="BO223" s="180">
        <f t="shared" ref="BO223" si="645">+A223</f>
        <v>44047</v>
      </c>
      <c r="BP223">
        <f t="shared" ref="BP223" si="646">+AF223</f>
        <v>3669</v>
      </c>
      <c r="BQ223">
        <f t="shared" ref="BQ223" si="647">+AH223</f>
        <v>2141</v>
      </c>
      <c r="BR223">
        <f t="shared" ref="BR223" si="648">+AJ223</f>
        <v>42</v>
      </c>
      <c r="BS223" s="180">
        <f t="shared" ref="BS223" si="649">+A223</f>
        <v>44047</v>
      </c>
      <c r="BT223">
        <f t="shared" ref="BT223" si="650">+AL223</f>
        <v>46</v>
      </c>
      <c r="BU223">
        <f t="shared" ref="BU223" si="651">+AN223</f>
        <v>46</v>
      </c>
      <c r="BV223">
        <f t="shared" ref="BV223" si="652">+AP223</f>
        <v>0</v>
      </c>
      <c r="BW223" s="180">
        <f t="shared" ref="BW223" si="653">+A223</f>
        <v>44047</v>
      </c>
      <c r="BX223">
        <f t="shared" ref="BX223" si="654">+AR223</f>
        <v>476</v>
      </c>
      <c r="BY223">
        <f t="shared" ref="BY223" si="655">+AT223</f>
        <v>441</v>
      </c>
      <c r="BZ223">
        <f t="shared" ref="BZ223" si="656">+AV223</f>
        <v>7</v>
      </c>
      <c r="CA223" s="180">
        <f t="shared" ref="CA223" si="657">+A223</f>
        <v>44047</v>
      </c>
      <c r="CB223">
        <f t="shared" ref="CB223" si="658">+AD223</f>
        <v>80</v>
      </c>
      <c r="CC223">
        <f t="shared" ref="CC223" si="659">+AG223</f>
        <v>104</v>
      </c>
      <c r="CD223" s="180">
        <f t="shared" ref="CD223" si="660">+A223</f>
        <v>44047</v>
      </c>
      <c r="CE223">
        <f t="shared" ref="CE223" si="661">+AI223</f>
        <v>4</v>
      </c>
    </row>
    <row r="224" spans="1:83" ht="18" customHeight="1" x14ac:dyDescent="0.55000000000000004">
      <c r="A224" s="180">
        <v>44048</v>
      </c>
      <c r="B224" s="241">
        <v>7</v>
      </c>
      <c r="C224" s="155">
        <f t="shared" ref="C224" si="662">+B224+C223</f>
        <v>2110</v>
      </c>
      <c r="D224" s="155">
        <f t="shared" ref="D224" si="663">+C224-F224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259">
        <v>36</v>
      </c>
      <c r="Z224" s="75">
        <f t="shared" si="618"/>
        <v>44048</v>
      </c>
      <c r="AA224" s="231">
        <f t="shared" ref="AA224" si="664">+AF224+AL224+AR224</f>
        <v>4276</v>
      </c>
      <c r="AB224" s="231">
        <f t="shared" ref="AB224" si="665">+AH224+AN224+AT224</f>
        <v>2801</v>
      </c>
      <c r="AC224" s="232">
        <f t="shared" ref="AC224" si="666">+AJ224+AP224+AV224</f>
        <v>50</v>
      </c>
      <c r="AD224" s="184">
        <f t="shared" ref="AD224" si="667">+AF224-AF223</f>
        <v>85</v>
      </c>
      <c r="AE224" s="244">
        <f t="shared" ref="AE224" si="668">+AE223+AD224</f>
        <v>2549</v>
      </c>
      <c r="AF224" s="156">
        <v>3754</v>
      </c>
      <c r="AG224" s="185">
        <f t="shared" ref="AG224" si="669">+AH224-AH223</f>
        <v>173</v>
      </c>
      <c r="AH224" s="156">
        <v>2314</v>
      </c>
      <c r="AI224" s="185">
        <f t="shared" ref="AI224" si="670">+AJ224-AJ223</f>
        <v>1</v>
      </c>
      <c r="AJ224" s="186">
        <v>43</v>
      </c>
      <c r="AK224" s="187">
        <f t="shared" ref="AK224" si="671">+AL224-AL223</f>
        <v>0</v>
      </c>
      <c r="AL224" s="156">
        <v>46</v>
      </c>
      <c r="AM224" s="185">
        <f t="shared" ref="AM224" si="672">+AN224-AN223</f>
        <v>0</v>
      </c>
      <c r="AN224" s="156">
        <v>46</v>
      </c>
      <c r="AO224" s="185">
        <f t="shared" ref="AO224" si="673">+AP224-AP223</f>
        <v>0</v>
      </c>
      <c r="AP224" s="188">
        <v>0</v>
      </c>
      <c r="AQ224" s="187">
        <f t="shared" ref="AQ224" si="674">+AR224-AR223</f>
        <v>0</v>
      </c>
      <c r="AR224" s="156">
        <v>476</v>
      </c>
      <c r="AS224" s="185">
        <f t="shared" ref="AS224" si="675">+AT224-AT223</f>
        <v>0</v>
      </c>
      <c r="AT224" s="156">
        <v>441</v>
      </c>
      <c r="AU224" s="185">
        <f t="shared" ref="AU224" si="676">+AV224-AV223</f>
        <v>0</v>
      </c>
      <c r="AV224" s="189">
        <v>7</v>
      </c>
      <c r="AW224" s="257">
        <v>53</v>
      </c>
      <c r="AX224" s="238">
        <f t="shared" si="632"/>
        <v>44048</v>
      </c>
      <c r="AY224" s="6">
        <v>0</v>
      </c>
      <c r="AZ224" s="239">
        <f t="shared" ref="AZ224" si="677">+AZ223+AY224</f>
        <v>339</v>
      </c>
      <c r="BA224" s="239">
        <f t="shared" si="453"/>
        <v>7</v>
      </c>
      <c r="BB224" s="130">
        <v>0</v>
      </c>
      <c r="BC224" s="27">
        <f t="shared" ref="BC224" si="678">+BC223+BB224</f>
        <v>21</v>
      </c>
      <c r="BD224" s="239">
        <f t="shared" si="266"/>
        <v>42</v>
      </c>
      <c r="BE224" s="230">
        <f t="shared" ref="BE224" si="679">+Z224</f>
        <v>44048</v>
      </c>
      <c r="BF224" s="132">
        <f t="shared" ref="BF224" si="680">+B224</f>
        <v>7</v>
      </c>
      <c r="BG224" s="230">
        <f t="shared" ref="BG224" si="681">+A224</f>
        <v>44048</v>
      </c>
      <c r="BH224" s="132">
        <f t="shared" ref="BH224" si="682">+C224</f>
        <v>2110</v>
      </c>
      <c r="BI224" s="1">
        <f t="shared" ref="BI224" si="683">+BE224</f>
        <v>44048</v>
      </c>
      <c r="BJ224">
        <f t="shared" ref="BJ224" si="684">+L224</f>
        <v>20</v>
      </c>
      <c r="BK224">
        <f t="shared" ref="BK224" si="685">+M224</f>
        <v>7</v>
      </c>
      <c r="BL224" s="1">
        <f t="shared" ref="BL224" si="686">+BI224</f>
        <v>44048</v>
      </c>
      <c r="BM224">
        <f t="shared" ref="BM224" si="687">+BM223+BJ224</f>
        <v>2998</v>
      </c>
      <c r="BN224">
        <f t="shared" ref="BN224" si="688">+BN223+BK224</f>
        <v>678</v>
      </c>
      <c r="BO224" s="180">
        <f t="shared" ref="BO224" si="689">+A224</f>
        <v>44048</v>
      </c>
      <c r="BP224">
        <f t="shared" ref="BP224" si="690">+AF224</f>
        <v>3754</v>
      </c>
      <c r="BQ224">
        <f t="shared" ref="BQ224" si="691">+AH224</f>
        <v>2314</v>
      </c>
      <c r="BR224">
        <f t="shared" ref="BR224" si="692">+AJ224</f>
        <v>43</v>
      </c>
      <c r="BS224" s="180">
        <f t="shared" ref="BS224" si="693">+A224</f>
        <v>44048</v>
      </c>
      <c r="BT224">
        <f t="shared" ref="BT224" si="694">+AL224</f>
        <v>46</v>
      </c>
      <c r="BU224">
        <f t="shared" ref="BU224" si="695">+AN224</f>
        <v>46</v>
      </c>
      <c r="BV224">
        <f t="shared" ref="BV224" si="696">+AP224</f>
        <v>0</v>
      </c>
      <c r="BW224" s="180">
        <f t="shared" ref="BW224" si="697">+A224</f>
        <v>44048</v>
      </c>
      <c r="BX224">
        <f t="shared" ref="BX224" si="698">+AR224</f>
        <v>476</v>
      </c>
      <c r="BY224">
        <f t="shared" ref="BY224" si="699">+AT224</f>
        <v>441</v>
      </c>
      <c r="BZ224">
        <f t="shared" ref="BZ224" si="700">+AV224</f>
        <v>7</v>
      </c>
      <c r="CA224" s="180">
        <f t="shared" ref="CA224" si="701">+A224</f>
        <v>44048</v>
      </c>
      <c r="CB224">
        <f t="shared" ref="CB224" si="702">+AD224</f>
        <v>85</v>
      </c>
      <c r="CC224">
        <f t="shared" ref="CC224" si="703">+AG224</f>
        <v>173</v>
      </c>
      <c r="CD224" s="180">
        <f t="shared" ref="CD224" si="704">+A224</f>
        <v>44048</v>
      </c>
      <c r="CE224">
        <f t="shared" ref="CE224" si="705">+AI224</f>
        <v>1</v>
      </c>
    </row>
    <row r="225" spans="1:83" ht="18" customHeight="1" x14ac:dyDescent="0.55000000000000004">
      <c r="A225" s="180">
        <v>44049</v>
      </c>
      <c r="B225" s="241">
        <v>10</v>
      </c>
      <c r="C225" s="155">
        <f t="shared" ref="C225" si="706">+B225+C224</f>
        <v>2120</v>
      </c>
      <c r="D225" s="155">
        <f t="shared" ref="D225" si="707">+C225-F225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259">
        <v>37</v>
      </c>
      <c r="Z225" s="75">
        <f t="shared" ref="Z225:Z227" si="708">+A225</f>
        <v>44049</v>
      </c>
      <c r="AA225" s="231">
        <f t="shared" ref="AA225" si="709">+AF225+AL225+AR225</f>
        <v>4372</v>
      </c>
      <c r="AB225" s="231">
        <f t="shared" ref="AB225" si="710">+AH225+AN225+AT225</f>
        <v>2945</v>
      </c>
      <c r="AC225" s="232">
        <f t="shared" ref="AC225" si="711">+AJ225+AP225+AV225</f>
        <v>53</v>
      </c>
      <c r="AD225" s="184">
        <f t="shared" ref="AD225" si="712">+AF225-AF224</f>
        <v>95</v>
      </c>
      <c r="AE225" s="244">
        <f t="shared" ref="AE225" si="713">+AE224+AD225</f>
        <v>2644</v>
      </c>
      <c r="AF225" s="156">
        <v>3849</v>
      </c>
      <c r="AG225" s="185">
        <f t="shared" ref="AG225" si="714">+AH225-AH224</f>
        <v>144</v>
      </c>
      <c r="AH225" s="156">
        <v>2458</v>
      </c>
      <c r="AI225" s="185">
        <f t="shared" ref="AI225" si="715">+AJ225-AJ224</f>
        <v>3</v>
      </c>
      <c r="AJ225" s="186">
        <v>46</v>
      </c>
      <c r="AK225" s="187">
        <f t="shared" ref="AK225" si="716">+AL225-AL224</f>
        <v>0</v>
      </c>
      <c r="AL225" s="156">
        <v>46</v>
      </c>
      <c r="AM225" s="185">
        <f t="shared" ref="AM225" si="717">+AN225-AN224</f>
        <v>0</v>
      </c>
      <c r="AN225" s="156">
        <v>46</v>
      </c>
      <c r="AO225" s="185">
        <f t="shared" ref="AO225" si="718">+AP225-AP224</f>
        <v>0</v>
      </c>
      <c r="AP225" s="188">
        <v>0</v>
      </c>
      <c r="AQ225" s="187">
        <f t="shared" ref="AQ225" si="719">+AR225-AR224</f>
        <v>1</v>
      </c>
      <c r="AR225" s="156">
        <v>477</v>
      </c>
      <c r="AS225" s="185">
        <f t="shared" ref="AS225" si="720">+AT225-AT224</f>
        <v>0</v>
      </c>
      <c r="AT225" s="156">
        <v>441</v>
      </c>
      <c r="AU225" s="185">
        <f t="shared" ref="AU225" si="721">+AV225-AV224</f>
        <v>0</v>
      </c>
      <c r="AV225" s="189">
        <v>7</v>
      </c>
      <c r="AW225" s="257">
        <v>54</v>
      </c>
      <c r="AX225" s="238">
        <f t="shared" ref="AX225" si="722">+A225</f>
        <v>44049</v>
      </c>
      <c r="AY225" s="6">
        <v>2</v>
      </c>
      <c r="AZ225" s="239">
        <f t="shared" ref="AZ225" si="723">+AZ224+AY225</f>
        <v>341</v>
      </c>
      <c r="BA225" s="239">
        <f t="shared" si="453"/>
        <v>8</v>
      </c>
      <c r="BB225" s="130">
        <v>0</v>
      </c>
      <c r="BC225" s="27">
        <f t="shared" ref="BC225" si="724">+BC224+BB225</f>
        <v>21</v>
      </c>
      <c r="BD225" s="239">
        <f t="shared" si="266"/>
        <v>43</v>
      </c>
      <c r="BE225" s="230">
        <f t="shared" ref="BE225" si="725">+Z225</f>
        <v>44049</v>
      </c>
      <c r="BF225" s="132">
        <f t="shared" ref="BF225" si="726">+B225</f>
        <v>10</v>
      </c>
      <c r="BG225" s="230">
        <f t="shared" ref="BG225" si="727">+A225</f>
        <v>44049</v>
      </c>
      <c r="BH225" s="132">
        <f t="shared" ref="BH225" si="728">+C225</f>
        <v>2120</v>
      </c>
      <c r="BI225" s="1">
        <f t="shared" ref="BI225" si="729">+BE225</f>
        <v>44049</v>
      </c>
      <c r="BJ225">
        <f t="shared" ref="BJ225" si="730">+L225</f>
        <v>14</v>
      </c>
      <c r="BK225">
        <f t="shared" ref="BK225" si="731">+M225</f>
        <v>4</v>
      </c>
      <c r="BL225" s="1">
        <f t="shared" ref="BL225" si="732">+BI225</f>
        <v>44049</v>
      </c>
      <c r="BM225">
        <f t="shared" ref="BM225" si="733">+BM224+BJ225</f>
        <v>3012</v>
      </c>
      <c r="BN225">
        <f t="shared" ref="BN225" si="734">+BN224+BK225</f>
        <v>682</v>
      </c>
      <c r="BO225" s="180">
        <f t="shared" ref="BO225" si="735">+A225</f>
        <v>44049</v>
      </c>
      <c r="BP225">
        <f t="shared" ref="BP225" si="736">+AF225</f>
        <v>3849</v>
      </c>
      <c r="BQ225">
        <f t="shared" ref="BQ225" si="737">+AH225</f>
        <v>2458</v>
      </c>
      <c r="BR225">
        <f t="shared" ref="BR225" si="738">+AJ225</f>
        <v>46</v>
      </c>
      <c r="BS225" s="180">
        <f t="shared" ref="BS225" si="739">+A225</f>
        <v>44049</v>
      </c>
      <c r="BT225">
        <f t="shared" ref="BT225" si="740">+AL225</f>
        <v>46</v>
      </c>
      <c r="BU225">
        <f t="shared" ref="BU225" si="741">+AN225</f>
        <v>46</v>
      </c>
      <c r="BV225">
        <f t="shared" ref="BV225" si="742">+AP225</f>
        <v>0</v>
      </c>
      <c r="BW225" s="180">
        <f t="shared" ref="BW225" si="743">+A225</f>
        <v>44049</v>
      </c>
      <c r="BX225">
        <f t="shared" ref="BX225" si="744">+AR225</f>
        <v>477</v>
      </c>
      <c r="BY225">
        <f t="shared" ref="BY225" si="745">+AT225</f>
        <v>441</v>
      </c>
      <c r="BZ225">
        <f t="shared" ref="BZ225" si="746">+AV225</f>
        <v>7</v>
      </c>
      <c r="CA225" s="180">
        <f t="shared" ref="CA225" si="747">+A225</f>
        <v>44049</v>
      </c>
      <c r="CB225">
        <f t="shared" ref="CB225" si="748">+AD225</f>
        <v>95</v>
      </c>
      <c r="CC225">
        <f t="shared" ref="CC225" si="749">+AG225</f>
        <v>144</v>
      </c>
      <c r="CD225" s="180">
        <f t="shared" ref="CD225" si="750">+A225</f>
        <v>44049</v>
      </c>
      <c r="CE225">
        <f t="shared" ref="CE225" si="751">+AI225</f>
        <v>3</v>
      </c>
    </row>
    <row r="226" spans="1:83" ht="18" customHeight="1" x14ac:dyDescent="0.55000000000000004">
      <c r="A226" s="180">
        <v>44050</v>
      </c>
      <c r="B226" s="241">
        <v>6</v>
      </c>
      <c r="C226" s="155">
        <f t="shared" ref="C226" si="752">+B226+C225</f>
        <v>2126</v>
      </c>
      <c r="D226" s="155">
        <f t="shared" ref="D226" si="753">+C226-F226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259">
        <v>38</v>
      </c>
      <c r="Z226" s="75">
        <f t="shared" si="708"/>
        <v>44050</v>
      </c>
      <c r="AA226" s="231">
        <f t="shared" ref="AA226" si="754">+AF226+AL226+AR226</f>
        <v>4461</v>
      </c>
      <c r="AB226" s="231">
        <f t="shared" ref="AB226" si="755">+AH226+AN226+AT226</f>
        <v>3107</v>
      </c>
      <c r="AC226" s="232">
        <f t="shared" ref="AC226" si="756">+AJ226+AP226+AV226</f>
        <v>54</v>
      </c>
      <c r="AD226" s="184">
        <f t="shared" ref="AD226" si="757">+AF226-AF225</f>
        <v>89</v>
      </c>
      <c r="AE226" s="244">
        <f t="shared" ref="AE226" si="758">+AE225+AD226</f>
        <v>2733</v>
      </c>
      <c r="AF226" s="156">
        <v>3938</v>
      </c>
      <c r="AG226" s="185">
        <f t="shared" ref="AG226" si="759">+AH226-AH225</f>
        <v>162</v>
      </c>
      <c r="AH226" s="156">
        <v>2620</v>
      </c>
      <c r="AI226" s="185">
        <f t="shared" ref="AI226" si="760">+AJ226-AJ225</f>
        <v>1</v>
      </c>
      <c r="AJ226" s="186">
        <v>47</v>
      </c>
      <c r="AK226" s="187">
        <f t="shared" ref="AK226" si="761">+AL226-AL225</f>
        <v>0</v>
      </c>
      <c r="AL226" s="156">
        <v>46</v>
      </c>
      <c r="AM226" s="185">
        <f t="shared" ref="AM226" si="762">+AN226-AN225</f>
        <v>0</v>
      </c>
      <c r="AN226" s="156">
        <v>46</v>
      </c>
      <c r="AO226" s="185">
        <f t="shared" ref="AO226" si="763">+AP226-AP225</f>
        <v>0</v>
      </c>
      <c r="AP226" s="188">
        <v>0</v>
      </c>
      <c r="AQ226" s="187">
        <f t="shared" ref="AQ226" si="764">+AR226-AR225</f>
        <v>0</v>
      </c>
      <c r="AR226" s="156">
        <v>477</v>
      </c>
      <c r="AS226" s="185">
        <f t="shared" ref="AS226" si="765">+AT226-AT225</f>
        <v>0</v>
      </c>
      <c r="AT226" s="156">
        <v>441</v>
      </c>
      <c r="AU226" s="185">
        <f t="shared" ref="AU226" si="766">+AV226-AV225</f>
        <v>0</v>
      </c>
      <c r="AV226" s="189">
        <v>7</v>
      </c>
      <c r="AW226" s="257">
        <v>54</v>
      </c>
      <c r="AX226" s="238">
        <f t="shared" ref="AX226" si="767">+A226</f>
        <v>44050</v>
      </c>
      <c r="AY226" s="6">
        <v>0</v>
      </c>
      <c r="AZ226" s="239">
        <f t="shared" ref="AZ226" si="768">+AZ225+AY226</f>
        <v>341</v>
      </c>
      <c r="BA226" s="239">
        <f t="shared" si="453"/>
        <v>9</v>
      </c>
      <c r="BB226" s="130">
        <v>0</v>
      </c>
      <c r="BC226" s="27">
        <f t="shared" ref="BC226" si="769">+BC225+BB226</f>
        <v>21</v>
      </c>
      <c r="BD226" s="239">
        <f t="shared" si="266"/>
        <v>44</v>
      </c>
      <c r="BE226" s="230">
        <f t="shared" ref="BE226" si="770">+Z226</f>
        <v>44050</v>
      </c>
      <c r="BF226" s="132">
        <f t="shared" ref="BF226" si="771">+B226</f>
        <v>6</v>
      </c>
      <c r="BG226" s="230">
        <f t="shared" ref="BG226" si="772">+A226</f>
        <v>44050</v>
      </c>
      <c r="BH226" s="132">
        <f t="shared" ref="BH226" si="773">+C226</f>
        <v>2126</v>
      </c>
      <c r="BI226" s="1">
        <f t="shared" ref="BI226" si="774">+BE226</f>
        <v>44050</v>
      </c>
      <c r="BJ226">
        <f t="shared" ref="BJ226" si="775">+L226</f>
        <v>14</v>
      </c>
      <c r="BK226">
        <f t="shared" ref="BK226" si="776">+M226</f>
        <v>6</v>
      </c>
      <c r="BL226" s="1">
        <f t="shared" ref="BL226" si="777">+BI226</f>
        <v>44050</v>
      </c>
      <c r="BM226">
        <f t="shared" ref="BM226" si="778">+BM225+BJ226</f>
        <v>3026</v>
      </c>
      <c r="BN226">
        <f t="shared" ref="BN226" si="779">+BN225+BK226</f>
        <v>688</v>
      </c>
      <c r="BO226" s="180">
        <f t="shared" ref="BO226" si="780">+A226</f>
        <v>44050</v>
      </c>
      <c r="BP226">
        <f t="shared" ref="BP226" si="781">+AF226</f>
        <v>3938</v>
      </c>
      <c r="BQ226">
        <f t="shared" ref="BQ226" si="782">+AH226</f>
        <v>2620</v>
      </c>
      <c r="BR226">
        <f t="shared" ref="BR226" si="783">+AJ226</f>
        <v>47</v>
      </c>
      <c r="BS226" s="180">
        <f t="shared" ref="BS226" si="784">+A226</f>
        <v>44050</v>
      </c>
      <c r="BT226">
        <f t="shared" ref="BT226" si="785">+AL226</f>
        <v>46</v>
      </c>
      <c r="BU226">
        <f t="shared" ref="BU226" si="786">+AN226</f>
        <v>46</v>
      </c>
      <c r="BV226">
        <f t="shared" ref="BV226" si="787">+AP226</f>
        <v>0</v>
      </c>
      <c r="BW226" s="180">
        <f t="shared" ref="BW226" si="788">+A226</f>
        <v>44050</v>
      </c>
      <c r="BX226">
        <f t="shared" ref="BX226" si="789">+AR226</f>
        <v>477</v>
      </c>
      <c r="BY226">
        <f t="shared" ref="BY226" si="790">+AT226</f>
        <v>441</v>
      </c>
      <c r="BZ226">
        <f t="shared" ref="BZ226" si="791">+AV226</f>
        <v>7</v>
      </c>
      <c r="CA226" s="180">
        <f t="shared" ref="CA226" si="792">+A226</f>
        <v>44050</v>
      </c>
      <c r="CB226">
        <f t="shared" ref="CB226" si="793">+AD226</f>
        <v>89</v>
      </c>
      <c r="CC226">
        <f t="shared" ref="CC226" si="794">+AG226</f>
        <v>162</v>
      </c>
      <c r="CD226" s="180">
        <f t="shared" ref="CD226" si="795">+A226</f>
        <v>44050</v>
      </c>
      <c r="CE226">
        <f t="shared" ref="CE226" si="796">+AI226</f>
        <v>1</v>
      </c>
    </row>
    <row r="227" spans="1:83" ht="18" customHeight="1" x14ac:dyDescent="0.55000000000000004">
      <c r="A227" s="180">
        <v>44051</v>
      </c>
      <c r="B227" s="241">
        <v>8</v>
      </c>
      <c r="C227" s="155">
        <f t="shared" ref="C227" si="797">+B227+C226</f>
        <v>2134</v>
      </c>
      <c r="D227" s="155">
        <f t="shared" ref="D227" si="798">+C227-F227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259">
        <v>39</v>
      </c>
      <c r="Z227" s="75">
        <f t="shared" si="708"/>
        <v>44051</v>
      </c>
      <c r="AA227" s="231">
        <f t="shared" ref="AA227" si="799">+AF227+AL227+AR227</f>
        <v>4530</v>
      </c>
      <c r="AB227" s="231">
        <f t="shared" ref="AB227" si="800">+AH227+AN227+AT227</f>
        <v>3242</v>
      </c>
      <c r="AC227" s="232">
        <f t="shared" ref="AC227" si="801">+AJ227+AP227+AV227</f>
        <v>54</v>
      </c>
      <c r="AD227" s="184">
        <f t="shared" ref="AD227" si="802">+AF227-AF226</f>
        <v>69</v>
      </c>
      <c r="AE227" s="244">
        <f t="shared" ref="AE227" si="803">+AE226+AD227</f>
        <v>2802</v>
      </c>
      <c r="AF227" s="156">
        <v>4007</v>
      </c>
      <c r="AG227" s="185">
        <f t="shared" ref="AG227" si="804">+AH227-AH226</f>
        <v>135</v>
      </c>
      <c r="AH227" s="156">
        <v>2755</v>
      </c>
      <c r="AI227" s="185">
        <f t="shared" ref="AI227" si="805">+AJ227-AJ226</f>
        <v>0</v>
      </c>
      <c r="AJ227" s="186">
        <v>47</v>
      </c>
      <c r="AK227" s="187">
        <f t="shared" ref="AK227" si="806">+AL227-AL226</f>
        <v>0</v>
      </c>
      <c r="AL227" s="156">
        <v>46</v>
      </c>
      <c r="AM227" s="185">
        <f t="shared" ref="AM227" si="807">+AN227-AN226</f>
        <v>0</v>
      </c>
      <c r="AN227" s="156">
        <v>46</v>
      </c>
      <c r="AO227" s="185">
        <f t="shared" ref="AO227" si="808">+AP227-AP226</f>
        <v>0</v>
      </c>
      <c r="AP227" s="188">
        <v>0</v>
      </c>
      <c r="AQ227" s="187">
        <f t="shared" ref="AQ227" si="809">+AR227-AR226</f>
        <v>0</v>
      </c>
      <c r="AR227" s="156">
        <v>477</v>
      </c>
      <c r="AS227" s="185">
        <f t="shared" ref="AS227" si="810">+AT227-AT226</f>
        <v>0</v>
      </c>
      <c r="AT227" s="156">
        <v>441</v>
      </c>
      <c r="AU227" s="185">
        <f t="shared" ref="AU227" si="811">+AV227-AV226</f>
        <v>0</v>
      </c>
      <c r="AV227" s="189">
        <v>7</v>
      </c>
      <c r="AW227" s="257">
        <v>54</v>
      </c>
      <c r="AX227" s="238">
        <f t="shared" ref="AX227" si="812">+A227</f>
        <v>44051</v>
      </c>
      <c r="AY227" s="6">
        <v>0</v>
      </c>
      <c r="AZ227" s="239">
        <f t="shared" ref="AZ227" si="813">+AZ226+AY227</f>
        <v>341</v>
      </c>
      <c r="BA227" s="239">
        <f t="shared" si="453"/>
        <v>10</v>
      </c>
      <c r="BB227" s="130">
        <v>0</v>
      </c>
      <c r="BC227" s="27">
        <f t="shared" ref="BC227" si="814">+BC226+BB227</f>
        <v>21</v>
      </c>
      <c r="BD227" s="239">
        <f t="shared" si="266"/>
        <v>45</v>
      </c>
      <c r="BE227" s="230">
        <f t="shared" ref="BE227" si="815">+Z227</f>
        <v>44051</v>
      </c>
      <c r="BF227" s="132">
        <f t="shared" ref="BF227" si="816">+B227</f>
        <v>8</v>
      </c>
      <c r="BG227" s="230">
        <f t="shared" ref="BG227" si="817">+A227</f>
        <v>44051</v>
      </c>
      <c r="BH227" s="132">
        <f t="shared" ref="BH227" si="818">+C227</f>
        <v>2134</v>
      </c>
      <c r="BI227" s="1">
        <f t="shared" ref="BI227" si="819">+BE227</f>
        <v>44051</v>
      </c>
      <c r="BJ227">
        <f t="shared" ref="BJ227" si="820">+L227</f>
        <v>11</v>
      </c>
      <c r="BK227">
        <f t="shared" ref="BK227" si="821">+M227</f>
        <v>11</v>
      </c>
      <c r="BL227" s="1">
        <f t="shared" ref="BL227" si="822">+BI227</f>
        <v>44051</v>
      </c>
      <c r="BM227">
        <f t="shared" ref="BM227" si="823">+BM226+BJ227</f>
        <v>3037</v>
      </c>
      <c r="BN227">
        <f t="shared" ref="BN227" si="824">+BN226+BK227</f>
        <v>699</v>
      </c>
      <c r="BO227" s="180">
        <f t="shared" ref="BO227" si="825">+A227</f>
        <v>44051</v>
      </c>
      <c r="BP227">
        <f t="shared" ref="BP227" si="826">+AF227</f>
        <v>4007</v>
      </c>
      <c r="BQ227">
        <f t="shared" ref="BQ227" si="827">+AH227</f>
        <v>2755</v>
      </c>
      <c r="BR227">
        <f t="shared" ref="BR227" si="828">+AJ227</f>
        <v>47</v>
      </c>
      <c r="BS227" s="180">
        <f t="shared" ref="BS227" si="829">+A227</f>
        <v>44051</v>
      </c>
      <c r="BT227">
        <f t="shared" ref="BT227" si="830">+AL227</f>
        <v>46</v>
      </c>
      <c r="BU227">
        <f t="shared" ref="BU227" si="831">+AN227</f>
        <v>46</v>
      </c>
      <c r="BV227">
        <f t="shared" ref="BV227" si="832">+AP227</f>
        <v>0</v>
      </c>
      <c r="BW227" s="180">
        <f t="shared" ref="BW227" si="833">+A227</f>
        <v>44051</v>
      </c>
      <c r="BX227">
        <f t="shared" ref="BX227" si="834">+AR227</f>
        <v>477</v>
      </c>
      <c r="BY227">
        <f t="shared" ref="BY227" si="835">+AT227</f>
        <v>441</v>
      </c>
      <c r="BZ227">
        <f t="shared" ref="BZ227" si="836">+AV227</f>
        <v>7</v>
      </c>
      <c r="CA227" s="180">
        <f t="shared" ref="CA227" si="837">+A227</f>
        <v>44051</v>
      </c>
      <c r="CB227">
        <f t="shared" ref="CB227" si="838">+AD227</f>
        <v>69</v>
      </c>
      <c r="CC227">
        <f t="shared" ref="CC227" si="839">+AG227</f>
        <v>135</v>
      </c>
      <c r="CD227" s="180">
        <f t="shared" ref="CD227" si="840">+A227</f>
        <v>44051</v>
      </c>
      <c r="CE227">
        <f t="shared" ref="CE227" si="841">+AI227</f>
        <v>0</v>
      </c>
    </row>
    <row r="228" spans="1:83" ht="18" customHeight="1" x14ac:dyDescent="0.55000000000000004">
      <c r="A228" s="180"/>
      <c r="B228" s="241"/>
      <c r="C228" s="155"/>
      <c r="D228" s="155"/>
      <c r="E228" s="147"/>
      <c r="F228" s="147"/>
      <c r="G228" s="147"/>
      <c r="H228" s="135"/>
      <c r="I228" s="147"/>
      <c r="J228" s="135"/>
      <c r="K228" s="42"/>
      <c r="L228" s="146"/>
      <c r="M228" s="147"/>
      <c r="N228" s="135"/>
      <c r="O228" s="135"/>
      <c r="P228" s="147"/>
      <c r="Q228" s="147"/>
      <c r="R228" s="135"/>
      <c r="S228" s="135"/>
      <c r="T228" s="147"/>
      <c r="U228" s="147"/>
      <c r="V228" s="135"/>
      <c r="W228" s="42"/>
      <c r="X228" s="148"/>
      <c r="Z228" s="75"/>
      <c r="AA228" s="231"/>
      <c r="AB228" s="231"/>
      <c r="AC228" s="232"/>
      <c r="AD228" s="184"/>
      <c r="AE228" s="244"/>
      <c r="AF228" s="156"/>
      <c r="AG228" s="185"/>
      <c r="AH228" s="156"/>
      <c r="AI228" s="185"/>
      <c r="AJ228" s="186"/>
      <c r="AK228" s="187"/>
      <c r="AL228" s="156"/>
      <c r="AM228" s="185"/>
      <c r="AN228" s="156"/>
      <c r="AO228" s="185"/>
      <c r="AP228" s="188"/>
      <c r="AQ228" s="187"/>
      <c r="AR228" s="156"/>
      <c r="AS228" s="185"/>
      <c r="AT228" s="156"/>
      <c r="AU228" s="185"/>
      <c r="AV228" s="189"/>
      <c r="AW228" s="257"/>
      <c r="AX228" s="238"/>
      <c r="AY228" s="6"/>
      <c r="AZ228" s="239"/>
      <c r="BA228" s="239"/>
      <c r="BB228" s="130"/>
      <c r="BC228" s="27"/>
      <c r="BD228" s="239"/>
      <c r="BE228" s="230"/>
      <c r="BF228" s="132"/>
      <c r="BG228" s="230"/>
      <c r="BH228" s="132"/>
      <c r="BI228" s="1"/>
      <c r="BL228" s="1"/>
      <c r="BO228" s="258"/>
      <c r="BS228" s="258"/>
      <c r="BW228" s="258"/>
      <c r="CA228" s="258"/>
      <c r="CD228" s="258"/>
    </row>
    <row r="229" spans="1:83" ht="18" customHeight="1" x14ac:dyDescent="0.55000000000000004">
      <c r="A229" s="180"/>
      <c r="B229" s="147"/>
      <c r="C229" s="155"/>
      <c r="D229" s="155"/>
      <c r="E229" s="147"/>
      <c r="F229" s="147"/>
      <c r="G229" s="147"/>
      <c r="H229" s="135"/>
      <c r="I229" s="147"/>
      <c r="J229" s="135"/>
      <c r="K229" s="42"/>
      <c r="L229" s="146"/>
      <c r="M229" s="147"/>
      <c r="N229" s="135"/>
      <c r="O229" s="135"/>
      <c r="P229" s="147"/>
      <c r="Q229" s="147"/>
      <c r="R229" s="135"/>
      <c r="S229" s="135"/>
      <c r="T229" s="147"/>
      <c r="U229" s="147"/>
      <c r="V229" s="135"/>
      <c r="W229" s="42"/>
      <c r="X229" s="148"/>
      <c r="Z229" s="75"/>
      <c r="AA229" s="231"/>
      <c r="AB229" s="231"/>
      <c r="AC229" s="232"/>
      <c r="AD229" s="184"/>
      <c r="AE229" s="244"/>
      <c r="AF229" s="156"/>
      <c r="AG229" s="185"/>
      <c r="AH229" s="156"/>
      <c r="AI229" s="185"/>
      <c r="AJ229" s="186"/>
      <c r="AK229" s="187"/>
      <c r="AL229" s="156"/>
      <c r="AM229" s="185"/>
      <c r="AN229" s="156"/>
      <c r="AO229" s="185"/>
      <c r="AP229" s="188"/>
      <c r="AQ229" s="187"/>
      <c r="AR229" s="156"/>
      <c r="AS229" s="185"/>
      <c r="AT229" s="156"/>
      <c r="AU229" s="185"/>
      <c r="AV229" s="189"/>
      <c r="AX229"/>
      <c r="AY229"/>
      <c r="AZ229"/>
      <c r="BB229"/>
      <c r="BP229" s="45"/>
      <c r="BQ229" s="45"/>
      <c r="BR229" s="45"/>
      <c r="BS229" s="45"/>
    </row>
    <row r="230" spans="1:83" ht="7" customHeight="1" thickBot="1" x14ac:dyDescent="0.6">
      <c r="A230" s="66"/>
      <c r="B230" s="146"/>
      <c r="C230" s="155"/>
      <c r="D230" s="147"/>
      <c r="E230" s="147"/>
      <c r="F230" s="147"/>
      <c r="G230" s="147"/>
      <c r="H230" s="135"/>
      <c r="I230" s="147"/>
      <c r="J230" s="135"/>
      <c r="K230" s="148"/>
      <c r="L230" s="146"/>
      <c r="M230" s="147"/>
      <c r="N230" s="135"/>
      <c r="O230" s="135"/>
      <c r="P230" s="147"/>
      <c r="Q230" s="147"/>
      <c r="R230" s="135"/>
      <c r="S230" s="135"/>
      <c r="T230" s="147"/>
      <c r="U230" s="147"/>
      <c r="V230" s="135"/>
      <c r="W230" s="42"/>
      <c r="X230" s="148"/>
      <c r="Z230" s="66"/>
      <c r="AA230" s="64"/>
      <c r="AB230" s="64"/>
      <c r="AC230" s="64"/>
      <c r="AD230" s="184"/>
      <c r="AE230" s="244"/>
      <c r="AF230" s="156"/>
      <c r="AG230" s="185"/>
      <c r="AH230" s="156"/>
      <c r="AI230" s="185"/>
      <c r="AJ230" s="186"/>
      <c r="AK230" s="187"/>
      <c r="AL230" s="156"/>
      <c r="AM230" s="185"/>
      <c r="AN230" s="156"/>
      <c r="AO230" s="185"/>
      <c r="AP230" s="188"/>
      <c r="AQ230" s="187"/>
      <c r="AR230" s="156"/>
      <c r="AS230" s="185"/>
      <c r="AT230" s="156"/>
      <c r="AU230" s="185"/>
      <c r="AV230" s="189"/>
    </row>
    <row r="231" spans="1:83" x14ac:dyDescent="0.55000000000000004">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row>
    <row r="232" spans="1:83" x14ac:dyDescent="0.55000000000000004">
      <c r="BB232" s="45">
        <f>219-172</f>
        <v>47</v>
      </c>
    </row>
    <row r="233" spans="1:83" x14ac:dyDescent="0.55000000000000004">
      <c r="L233">
        <f>SUM(L97:L232)</f>
        <v>3037</v>
      </c>
      <c r="P233">
        <f>SUM(P97:P232)</f>
        <v>529</v>
      </c>
      <c r="AD233">
        <f>SUM(AD188:AD194)</f>
        <v>82</v>
      </c>
    </row>
    <row r="234" spans="1:83" x14ac:dyDescent="0.55000000000000004">
      <c r="A234" s="130"/>
      <c r="Z234" s="130"/>
      <c r="AA234" s="130"/>
      <c r="AB234" s="130"/>
      <c r="AC234" s="130"/>
      <c r="AF234">
        <f>SUM(AD188:AD229)</f>
        <v>2804</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V33"/>
  <sheetViews>
    <sheetView topLeftCell="A2" workbookViewId="0">
      <pane xSplit="2" ySplit="2" topLeftCell="C23" activePane="bottomRight" state="frozen"/>
      <selection activeCell="O24" sqref="O24"/>
      <selection pane="topRight" activeCell="O24" sqref="O24"/>
      <selection pane="bottomLeft" activeCell="O24" sqref="O24"/>
      <selection pane="bottomRight" activeCell="D32" sqref="D32"/>
    </sheetView>
  </sheetViews>
  <sheetFormatPr defaultRowHeight="18" x14ac:dyDescent="0.55000000000000004"/>
  <cols>
    <col min="1" max="2" width="2.75" customWidth="1"/>
    <col min="3" max="3" width="2" customWidth="1"/>
    <col min="4" max="4" width="19.25" customWidth="1"/>
    <col min="5" max="5" width="3.1640625" bestFit="1" customWidth="1"/>
    <col min="6" max="6" width="7.83203125" bestFit="1" customWidth="1"/>
    <col min="7" max="8" width="4.83203125" bestFit="1" customWidth="1"/>
    <col min="9" max="12" width="4.83203125" customWidth="1"/>
    <col min="13" max="13" width="6.6640625" bestFit="1" customWidth="1"/>
    <col min="14" max="14" width="8.5" bestFit="1" customWidth="1"/>
    <col min="15" max="15" width="4.83203125" bestFit="1" customWidth="1"/>
    <col min="16" max="16" width="3.5" bestFit="1" customWidth="1"/>
    <col min="17" max="17" width="4.83203125" bestFit="1" customWidth="1"/>
    <col min="18" max="18" width="13.75" bestFit="1" customWidth="1"/>
    <col min="19" max="19" width="4.83203125" bestFit="1" customWidth="1"/>
    <col min="20" max="20" width="8.5" bestFit="1" customWidth="1"/>
    <col min="21" max="22" width="6.33203125" customWidth="1"/>
  </cols>
  <sheetData>
    <row r="3" spans="1:22" x14ac:dyDescent="0.55000000000000004">
      <c r="G3" s="248" t="s">
        <v>163</v>
      </c>
      <c r="H3" s="248" t="s">
        <v>9</v>
      </c>
      <c r="I3" s="248" t="s">
        <v>73</v>
      </c>
      <c r="J3" s="248" t="s">
        <v>9</v>
      </c>
      <c r="K3" s="248" t="s">
        <v>132</v>
      </c>
      <c r="L3" s="248" t="s">
        <v>9</v>
      </c>
      <c r="M3" s="251" t="s">
        <v>182</v>
      </c>
      <c r="N3" s="251" t="s">
        <v>183</v>
      </c>
      <c r="O3" s="251" t="s">
        <v>234</v>
      </c>
      <c r="P3" s="251"/>
      <c r="Q3" s="251" t="s">
        <v>9</v>
      </c>
      <c r="S3" t="s">
        <v>163</v>
      </c>
      <c r="T3" t="s">
        <v>158</v>
      </c>
      <c r="U3" t="s">
        <v>182</v>
      </c>
      <c r="V3" t="s">
        <v>9</v>
      </c>
    </row>
    <row r="4" spans="1:22" x14ac:dyDescent="0.55000000000000004">
      <c r="A4">
        <v>1</v>
      </c>
      <c r="C4" t="s">
        <v>184</v>
      </c>
      <c r="D4" t="s">
        <v>185</v>
      </c>
      <c r="E4">
        <v>24</v>
      </c>
      <c r="F4" s="1">
        <v>44026</v>
      </c>
      <c r="H4">
        <v>0</v>
      </c>
      <c r="J4">
        <v>73</v>
      </c>
      <c r="L4">
        <v>3</v>
      </c>
      <c r="Q4">
        <v>0</v>
      </c>
      <c r="R4" s="1"/>
      <c r="T4">
        <v>76</v>
      </c>
    </row>
    <row r="5" spans="1:22" x14ac:dyDescent="0.55000000000000004">
      <c r="A5">
        <v>2</v>
      </c>
      <c r="C5" s="45" t="s">
        <v>186</v>
      </c>
      <c r="D5" t="s">
        <v>187</v>
      </c>
      <c r="E5">
        <v>24</v>
      </c>
      <c r="F5" s="1">
        <v>44027</v>
      </c>
      <c r="G5" s="5">
        <v>1</v>
      </c>
      <c r="H5" s="249">
        <f>+H4+G5</f>
        <v>1</v>
      </c>
      <c r="I5" s="5"/>
      <c r="J5" s="249"/>
      <c r="K5" s="5"/>
      <c r="L5" s="249"/>
      <c r="M5" s="5">
        <v>3</v>
      </c>
      <c r="N5" s="5"/>
      <c r="O5" s="5"/>
      <c r="P5" s="5"/>
      <c r="Q5" s="249">
        <f>+Q4+M5</f>
        <v>3</v>
      </c>
      <c r="R5" t="s">
        <v>188</v>
      </c>
      <c r="S5" t="s">
        <v>163</v>
      </c>
      <c r="T5" t="s">
        <v>158</v>
      </c>
      <c r="U5" t="s">
        <v>189</v>
      </c>
      <c r="V5" t="s">
        <v>190</v>
      </c>
    </row>
    <row r="6" spans="1:22" x14ac:dyDescent="0.55000000000000004">
      <c r="C6" s="130" t="s">
        <v>191</v>
      </c>
      <c r="D6" s="5"/>
      <c r="E6" s="5"/>
      <c r="F6" s="5"/>
      <c r="G6" s="5"/>
      <c r="H6" s="5"/>
      <c r="I6" s="5"/>
      <c r="J6" s="249"/>
      <c r="K6" s="5"/>
      <c r="L6" s="249"/>
      <c r="M6" s="5"/>
      <c r="N6" s="5"/>
      <c r="O6" s="5"/>
      <c r="P6" s="5"/>
      <c r="Q6" s="5"/>
      <c r="R6" s="1">
        <v>44026</v>
      </c>
      <c r="T6">
        <v>0</v>
      </c>
      <c r="V6">
        <v>0</v>
      </c>
    </row>
    <row r="7" spans="1:22" x14ac:dyDescent="0.55000000000000004">
      <c r="A7">
        <v>3</v>
      </c>
      <c r="C7" s="45" t="s">
        <v>192</v>
      </c>
      <c r="D7" t="s">
        <v>193</v>
      </c>
      <c r="E7">
        <v>36</v>
      </c>
      <c r="G7" s="5">
        <v>5</v>
      </c>
      <c r="H7" s="249">
        <f>+H5+G7</f>
        <v>6</v>
      </c>
      <c r="I7" s="5"/>
      <c r="J7" s="249"/>
      <c r="K7" s="5"/>
      <c r="L7" s="249"/>
      <c r="M7" s="5">
        <v>8</v>
      </c>
      <c r="N7" s="5"/>
      <c r="O7" s="5"/>
      <c r="P7" s="5"/>
      <c r="Q7" s="249">
        <f>+Q5+M7</f>
        <v>11</v>
      </c>
      <c r="R7" s="1">
        <v>44027</v>
      </c>
      <c r="S7" s="5">
        <v>1</v>
      </c>
      <c r="T7" s="249">
        <f>+T6+S7</f>
        <v>1</v>
      </c>
      <c r="U7" s="5">
        <v>3</v>
      </c>
      <c r="V7" s="249">
        <f>+V6+U7</f>
        <v>3</v>
      </c>
    </row>
    <row r="8" spans="1:22" x14ac:dyDescent="0.55000000000000004">
      <c r="A8">
        <v>4</v>
      </c>
      <c r="B8" s="250"/>
      <c r="C8" s="45" t="s">
        <v>194</v>
      </c>
      <c r="D8" t="s">
        <v>195</v>
      </c>
      <c r="E8">
        <v>12</v>
      </c>
      <c r="G8" s="5">
        <v>11</v>
      </c>
      <c r="H8" s="249">
        <f t="shared" ref="H8:H18" si="0">+H7+G8</f>
        <v>17</v>
      </c>
      <c r="I8" s="5"/>
      <c r="J8" s="249"/>
      <c r="K8" s="5"/>
      <c r="L8" s="249"/>
      <c r="M8" s="5">
        <v>0</v>
      </c>
      <c r="N8" s="5"/>
      <c r="O8" s="5"/>
      <c r="P8" s="5"/>
      <c r="Q8" s="249">
        <f t="shared" ref="Q8:Q13" si="1">+Q7+M8</f>
        <v>11</v>
      </c>
      <c r="R8" s="1" t="s">
        <v>196</v>
      </c>
      <c r="S8" s="5">
        <v>5</v>
      </c>
      <c r="T8" s="249">
        <f t="shared" ref="T8:V19" si="2">+T7+S8</f>
        <v>6</v>
      </c>
      <c r="U8" s="5">
        <v>8</v>
      </c>
      <c r="V8" s="249">
        <f t="shared" si="2"/>
        <v>11</v>
      </c>
    </row>
    <row r="9" spans="1:22" x14ac:dyDescent="0.55000000000000004">
      <c r="A9">
        <v>5</v>
      </c>
      <c r="B9" s="250"/>
      <c r="C9" s="45" t="s">
        <v>197</v>
      </c>
      <c r="D9" t="s">
        <v>198</v>
      </c>
      <c r="E9">
        <v>12</v>
      </c>
      <c r="G9" s="5">
        <v>0</v>
      </c>
      <c r="H9" s="249">
        <f t="shared" si="0"/>
        <v>17</v>
      </c>
      <c r="I9" s="5"/>
      <c r="J9" s="249"/>
      <c r="K9" s="5"/>
      <c r="L9" s="249"/>
      <c r="M9" s="5">
        <v>12</v>
      </c>
      <c r="N9" s="5"/>
      <c r="O9" s="5"/>
      <c r="P9" s="5"/>
      <c r="Q9" s="249">
        <f t="shared" si="1"/>
        <v>23</v>
      </c>
      <c r="R9" s="1" t="s">
        <v>199</v>
      </c>
      <c r="S9" s="5">
        <v>11</v>
      </c>
      <c r="T9" s="249">
        <f t="shared" si="2"/>
        <v>17</v>
      </c>
      <c r="U9" s="5">
        <v>0</v>
      </c>
      <c r="V9" s="249">
        <f t="shared" si="2"/>
        <v>11</v>
      </c>
    </row>
    <row r="10" spans="1:22" x14ac:dyDescent="0.55000000000000004">
      <c r="A10">
        <v>6</v>
      </c>
      <c r="B10" s="250"/>
      <c r="C10" s="45" t="s">
        <v>200</v>
      </c>
      <c r="D10" t="s">
        <v>201</v>
      </c>
      <c r="E10">
        <v>12</v>
      </c>
      <c r="G10" s="5">
        <v>13</v>
      </c>
      <c r="H10" s="249">
        <f t="shared" si="0"/>
        <v>30</v>
      </c>
      <c r="I10" s="5"/>
      <c r="J10" s="249"/>
      <c r="K10" s="5"/>
      <c r="L10" s="249"/>
      <c r="M10" s="5">
        <v>18</v>
      </c>
      <c r="N10" s="5"/>
      <c r="O10" s="5"/>
      <c r="P10" s="5"/>
      <c r="Q10" s="249">
        <f t="shared" si="1"/>
        <v>41</v>
      </c>
      <c r="R10" s="1">
        <v>44030</v>
      </c>
      <c r="S10" s="5">
        <v>13</v>
      </c>
      <c r="T10" s="249">
        <f t="shared" si="2"/>
        <v>30</v>
      </c>
      <c r="U10" s="5">
        <f>12+18</f>
        <v>30</v>
      </c>
      <c r="V10" s="249">
        <f t="shared" si="2"/>
        <v>41</v>
      </c>
    </row>
    <row r="11" spans="1:22" x14ac:dyDescent="0.55000000000000004">
      <c r="A11">
        <v>7</v>
      </c>
      <c r="B11" s="250"/>
      <c r="C11" s="45" t="s">
        <v>202</v>
      </c>
      <c r="D11" t="s">
        <v>203</v>
      </c>
      <c r="E11">
        <v>24</v>
      </c>
      <c r="F11" s="1">
        <v>44031</v>
      </c>
      <c r="G11" s="5">
        <v>17</v>
      </c>
      <c r="H11" s="249">
        <f t="shared" si="0"/>
        <v>47</v>
      </c>
      <c r="I11" s="5"/>
      <c r="J11" s="249"/>
      <c r="K11" s="5"/>
      <c r="L11" s="249"/>
      <c r="M11" s="5">
        <v>9</v>
      </c>
      <c r="N11" s="5"/>
      <c r="O11" s="5"/>
      <c r="P11" s="5"/>
      <c r="Q11" s="249">
        <f t="shared" si="1"/>
        <v>50</v>
      </c>
      <c r="R11" s="1">
        <v>44031</v>
      </c>
      <c r="S11" s="5">
        <v>17</v>
      </c>
      <c r="T11" s="249">
        <f t="shared" si="2"/>
        <v>47</v>
      </c>
      <c r="U11" s="5">
        <v>9</v>
      </c>
      <c r="V11" s="249">
        <f t="shared" si="2"/>
        <v>50</v>
      </c>
    </row>
    <row r="12" spans="1:22" x14ac:dyDescent="0.55000000000000004">
      <c r="A12">
        <v>8</v>
      </c>
      <c r="B12" s="250"/>
      <c r="C12" s="45" t="s">
        <v>204</v>
      </c>
      <c r="D12" t="s">
        <v>205</v>
      </c>
      <c r="E12">
        <v>24</v>
      </c>
      <c r="F12" s="1">
        <v>44032</v>
      </c>
      <c r="G12" s="5">
        <v>8</v>
      </c>
      <c r="H12" s="249">
        <f t="shared" si="0"/>
        <v>55</v>
      </c>
      <c r="I12" s="5"/>
      <c r="J12" s="249"/>
      <c r="K12" s="5"/>
      <c r="L12" s="249"/>
      <c r="M12" s="5">
        <v>5</v>
      </c>
      <c r="N12" s="5"/>
      <c r="O12" s="5"/>
      <c r="P12" s="5"/>
      <c r="Q12" s="249">
        <f t="shared" si="1"/>
        <v>55</v>
      </c>
      <c r="R12" s="1">
        <v>44032</v>
      </c>
      <c r="S12" s="5">
        <v>8</v>
      </c>
      <c r="T12" s="249">
        <f t="shared" si="2"/>
        <v>55</v>
      </c>
      <c r="U12" s="5">
        <v>5</v>
      </c>
      <c r="V12" s="249">
        <f t="shared" si="2"/>
        <v>55</v>
      </c>
    </row>
    <row r="13" spans="1:22" x14ac:dyDescent="0.55000000000000004">
      <c r="A13">
        <v>9</v>
      </c>
      <c r="B13" s="250"/>
      <c r="C13" s="45" t="s">
        <v>206</v>
      </c>
      <c r="D13" t="s">
        <v>207</v>
      </c>
      <c r="E13">
        <v>24</v>
      </c>
      <c r="F13" s="1">
        <v>44033</v>
      </c>
      <c r="G13" s="5">
        <v>9</v>
      </c>
      <c r="H13" s="249">
        <f t="shared" si="0"/>
        <v>64</v>
      </c>
      <c r="I13" s="5"/>
      <c r="J13" s="249"/>
      <c r="K13" s="5"/>
      <c r="L13" s="249"/>
      <c r="M13" s="5">
        <v>14</v>
      </c>
      <c r="N13" s="5"/>
      <c r="O13" s="5"/>
      <c r="P13" s="5"/>
      <c r="Q13" s="249">
        <f t="shared" si="1"/>
        <v>69</v>
      </c>
      <c r="R13" s="1">
        <v>44033</v>
      </c>
      <c r="S13" s="5">
        <v>9</v>
      </c>
      <c r="T13" s="249">
        <f t="shared" si="2"/>
        <v>64</v>
      </c>
      <c r="U13" s="5">
        <v>14</v>
      </c>
      <c r="V13" s="249">
        <f t="shared" si="2"/>
        <v>69</v>
      </c>
    </row>
    <row r="14" spans="1:22" x14ac:dyDescent="0.55000000000000004">
      <c r="A14">
        <v>10</v>
      </c>
      <c r="B14" s="250"/>
      <c r="C14" s="45" t="s">
        <v>208</v>
      </c>
      <c r="D14" t="s">
        <v>209</v>
      </c>
      <c r="E14">
        <v>24</v>
      </c>
      <c r="F14" s="1">
        <v>44034</v>
      </c>
      <c r="G14" s="5">
        <v>18</v>
      </c>
      <c r="H14" s="249">
        <f t="shared" si="0"/>
        <v>82</v>
      </c>
      <c r="I14" s="5"/>
      <c r="J14" s="249"/>
      <c r="K14" s="5"/>
      <c r="L14" s="249"/>
      <c r="M14" s="5">
        <v>24</v>
      </c>
      <c r="N14" s="5">
        <v>16</v>
      </c>
      <c r="O14" s="5"/>
      <c r="P14" s="5"/>
      <c r="Q14" s="249">
        <f t="shared" ref="Q14:Q19" si="3">+Q13+M14-N14</f>
        <v>77</v>
      </c>
      <c r="R14" s="1">
        <v>44034</v>
      </c>
      <c r="S14" s="5">
        <v>18</v>
      </c>
      <c r="T14" s="249">
        <f t="shared" si="2"/>
        <v>82</v>
      </c>
      <c r="U14" s="5">
        <v>24</v>
      </c>
      <c r="V14" s="251">
        <f>+V13+U14-N14</f>
        <v>77</v>
      </c>
    </row>
    <row r="15" spans="1:22" x14ac:dyDescent="0.55000000000000004">
      <c r="A15">
        <v>11</v>
      </c>
      <c r="B15" s="250"/>
      <c r="C15" s="45" t="s">
        <v>210</v>
      </c>
      <c r="D15" t="s">
        <v>211</v>
      </c>
      <c r="E15">
        <v>24</v>
      </c>
      <c r="F15" s="1">
        <v>44035</v>
      </c>
      <c r="G15" s="5">
        <v>13</v>
      </c>
      <c r="H15" s="249">
        <f t="shared" si="0"/>
        <v>95</v>
      </c>
      <c r="I15" s="5"/>
      <c r="J15" s="249"/>
      <c r="K15" s="5"/>
      <c r="L15" s="249"/>
      <c r="M15" s="5">
        <v>19</v>
      </c>
      <c r="N15" s="5">
        <v>11</v>
      </c>
      <c r="O15" s="5"/>
      <c r="P15" s="5"/>
      <c r="Q15" s="249">
        <f t="shared" si="3"/>
        <v>85</v>
      </c>
      <c r="R15" s="1">
        <v>44035</v>
      </c>
      <c r="S15" s="5">
        <v>13</v>
      </c>
      <c r="T15" s="249">
        <f t="shared" si="2"/>
        <v>95</v>
      </c>
      <c r="U15" s="5">
        <v>19</v>
      </c>
      <c r="V15" s="251">
        <f t="shared" ref="V15:V19" si="4">+V14+U15-N15</f>
        <v>85</v>
      </c>
    </row>
    <row r="16" spans="1:22" x14ac:dyDescent="0.55000000000000004">
      <c r="A16">
        <v>12</v>
      </c>
      <c r="B16" s="250"/>
      <c r="C16" s="45" t="s">
        <v>212</v>
      </c>
      <c r="D16" t="s">
        <v>213</v>
      </c>
      <c r="E16">
        <v>24</v>
      </c>
      <c r="F16" s="1">
        <v>44036</v>
      </c>
      <c r="G16" s="5">
        <v>20</v>
      </c>
      <c r="H16" s="249">
        <f t="shared" si="0"/>
        <v>115</v>
      </c>
      <c r="I16" s="5"/>
      <c r="J16" s="249"/>
      <c r="K16" s="5"/>
      <c r="L16" s="249"/>
      <c r="M16" s="5">
        <v>38</v>
      </c>
      <c r="N16" s="5">
        <v>9</v>
      </c>
      <c r="O16" s="5"/>
      <c r="P16" s="5"/>
      <c r="Q16" s="249">
        <f t="shared" si="3"/>
        <v>114</v>
      </c>
      <c r="R16" s="1">
        <f t="shared" ref="R16:R23" si="5">+F16</f>
        <v>44036</v>
      </c>
      <c r="S16" s="5">
        <v>20</v>
      </c>
      <c r="T16" s="249">
        <f t="shared" si="2"/>
        <v>115</v>
      </c>
      <c r="U16" s="5">
        <f>+M16</f>
        <v>38</v>
      </c>
      <c r="V16" s="251">
        <f t="shared" si="4"/>
        <v>114</v>
      </c>
    </row>
    <row r="17" spans="1:22" x14ac:dyDescent="0.55000000000000004">
      <c r="A17">
        <v>13</v>
      </c>
      <c r="B17" s="250"/>
      <c r="C17" s="45" t="s">
        <v>214</v>
      </c>
      <c r="D17" t="s">
        <v>215</v>
      </c>
      <c r="E17">
        <v>24</v>
      </c>
      <c r="F17" s="1">
        <v>44037</v>
      </c>
      <c r="G17" s="5">
        <v>22</v>
      </c>
      <c r="H17" s="252">
        <f>+H16+G17+76</f>
        <v>213</v>
      </c>
      <c r="I17" s="5">
        <v>0</v>
      </c>
      <c r="J17" s="253">
        <v>73</v>
      </c>
      <c r="K17" s="5">
        <v>0</v>
      </c>
      <c r="L17" s="253">
        <v>3</v>
      </c>
      <c r="M17" s="5">
        <v>38</v>
      </c>
      <c r="N17" s="5">
        <v>5</v>
      </c>
      <c r="O17" s="5"/>
      <c r="P17" s="5"/>
      <c r="Q17" s="249">
        <f t="shared" si="3"/>
        <v>147</v>
      </c>
      <c r="R17" s="1">
        <f t="shared" si="5"/>
        <v>44037</v>
      </c>
      <c r="S17" s="5">
        <f t="shared" ref="S17:S23" si="6">+G17</f>
        <v>22</v>
      </c>
      <c r="T17" s="249">
        <f t="shared" si="2"/>
        <v>137</v>
      </c>
      <c r="U17" s="5">
        <f>+M17</f>
        <v>38</v>
      </c>
      <c r="V17" s="251">
        <f t="shared" si="4"/>
        <v>147</v>
      </c>
    </row>
    <row r="18" spans="1:22" x14ac:dyDescent="0.55000000000000004">
      <c r="A18">
        <v>14</v>
      </c>
      <c r="B18" s="250"/>
      <c r="C18" s="45" t="s">
        <v>216</v>
      </c>
      <c r="D18" t="s">
        <v>217</v>
      </c>
      <c r="E18">
        <v>24</v>
      </c>
      <c r="F18" s="1">
        <v>44038</v>
      </c>
      <c r="G18" s="5">
        <v>41</v>
      </c>
      <c r="H18" s="249">
        <f t="shared" si="0"/>
        <v>254</v>
      </c>
      <c r="I18" s="5">
        <v>0</v>
      </c>
      <c r="J18" s="254">
        <f t="shared" ref="J18:J31" si="7">+J17+I18</f>
        <v>73</v>
      </c>
      <c r="K18" s="5">
        <v>0</v>
      </c>
      <c r="L18" s="254">
        <f t="shared" ref="L18:L31" si="8">+L17+K18</f>
        <v>3</v>
      </c>
      <c r="M18" s="5">
        <v>38</v>
      </c>
      <c r="N18" s="5">
        <v>15</v>
      </c>
      <c r="O18" s="5"/>
      <c r="P18" s="5"/>
      <c r="Q18" s="249">
        <f t="shared" si="3"/>
        <v>170</v>
      </c>
      <c r="R18" s="1">
        <f t="shared" si="5"/>
        <v>44038</v>
      </c>
      <c r="S18" s="5">
        <f t="shared" si="6"/>
        <v>41</v>
      </c>
      <c r="T18" s="249">
        <f t="shared" si="2"/>
        <v>178</v>
      </c>
      <c r="U18" s="5">
        <f>+M18</f>
        <v>38</v>
      </c>
      <c r="V18" s="251">
        <f t="shared" si="4"/>
        <v>170</v>
      </c>
    </row>
    <row r="19" spans="1:22" x14ac:dyDescent="0.55000000000000004">
      <c r="A19">
        <v>15</v>
      </c>
      <c r="B19" s="250"/>
      <c r="C19" s="45" t="s">
        <v>218</v>
      </c>
      <c r="D19" t="s">
        <v>219</v>
      </c>
      <c r="E19">
        <v>24</v>
      </c>
      <c r="F19" s="1">
        <v>44039</v>
      </c>
      <c r="G19" s="130">
        <v>57</v>
      </c>
      <c r="H19" s="249"/>
      <c r="I19" s="5"/>
      <c r="J19" s="254">
        <f t="shared" si="7"/>
        <v>73</v>
      </c>
      <c r="K19" s="5"/>
      <c r="L19" s="254">
        <f t="shared" si="8"/>
        <v>3</v>
      </c>
      <c r="M19" s="130">
        <v>13</v>
      </c>
      <c r="N19" s="5">
        <v>18</v>
      </c>
      <c r="O19" s="5"/>
      <c r="P19" s="5"/>
      <c r="Q19" s="255">
        <f t="shared" si="3"/>
        <v>165</v>
      </c>
      <c r="R19" s="1">
        <f t="shared" si="5"/>
        <v>44039</v>
      </c>
      <c r="S19" s="5">
        <f t="shared" si="6"/>
        <v>57</v>
      </c>
      <c r="T19" s="249">
        <f t="shared" si="2"/>
        <v>235</v>
      </c>
      <c r="U19" s="5">
        <f>+M19</f>
        <v>13</v>
      </c>
      <c r="V19" s="251">
        <f t="shared" si="4"/>
        <v>165</v>
      </c>
    </row>
    <row r="20" spans="1:22" x14ac:dyDescent="0.55000000000000004">
      <c r="A20">
        <v>16</v>
      </c>
      <c r="B20" s="250"/>
      <c r="C20" s="45" t="s">
        <v>220</v>
      </c>
      <c r="D20" t="s">
        <v>221</v>
      </c>
      <c r="E20">
        <v>24</v>
      </c>
      <c r="F20" s="1">
        <v>44040</v>
      </c>
      <c r="G20" s="130">
        <v>89</v>
      </c>
      <c r="H20" s="249"/>
      <c r="I20" s="6">
        <v>2</v>
      </c>
      <c r="J20" s="254">
        <f t="shared" si="7"/>
        <v>75</v>
      </c>
      <c r="K20" s="5"/>
      <c r="L20" s="254">
        <f t="shared" si="8"/>
        <v>3</v>
      </c>
      <c r="M20" s="130">
        <v>15</v>
      </c>
      <c r="N20" s="5">
        <v>43</v>
      </c>
      <c r="O20" s="6">
        <v>4</v>
      </c>
      <c r="P20" s="256">
        <f>+O20+1</f>
        <v>5</v>
      </c>
      <c r="Q20" s="255">
        <f t="shared" ref="Q20:Q25" si="9">+Q19+M20-N20-O20</f>
        <v>133</v>
      </c>
      <c r="R20" s="1">
        <f t="shared" si="5"/>
        <v>44040</v>
      </c>
      <c r="S20" s="5">
        <f t="shared" si="6"/>
        <v>89</v>
      </c>
      <c r="T20" s="249">
        <f>+T19+S20-I20</f>
        <v>322</v>
      </c>
      <c r="U20" s="5">
        <f t="shared" ref="U20:U23" si="10">+M20</f>
        <v>15</v>
      </c>
      <c r="V20" s="251">
        <f t="shared" ref="V20:V25" si="11">+V19+U20-N20-O20</f>
        <v>133</v>
      </c>
    </row>
    <row r="21" spans="1:22" x14ac:dyDescent="0.55000000000000004">
      <c r="A21">
        <v>17</v>
      </c>
      <c r="B21" s="250"/>
      <c r="C21" s="45" t="s">
        <v>222</v>
      </c>
      <c r="D21" t="s">
        <v>223</v>
      </c>
      <c r="E21">
        <v>24</v>
      </c>
      <c r="F21" s="1">
        <v>44041</v>
      </c>
      <c r="G21" s="130">
        <v>96</v>
      </c>
      <c r="H21" s="249"/>
      <c r="I21" s="6">
        <v>4</v>
      </c>
      <c r="J21" s="254">
        <f t="shared" si="7"/>
        <v>79</v>
      </c>
      <c r="K21" s="5"/>
      <c r="L21" s="254">
        <f t="shared" si="8"/>
        <v>3</v>
      </c>
      <c r="M21" s="130">
        <v>18</v>
      </c>
      <c r="N21" s="5">
        <v>8</v>
      </c>
      <c r="O21" s="6"/>
      <c r="P21" s="256">
        <f>+P20+O21</f>
        <v>5</v>
      </c>
      <c r="Q21" s="255">
        <f t="shared" si="9"/>
        <v>143</v>
      </c>
      <c r="R21" s="1">
        <f t="shared" si="5"/>
        <v>44041</v>
      </c>
      <c r="S21" s="5">
        <f t="shared" si="6"/>
        <v>96</v>
      </c>
      <c r="T21" s="249">
        <f>+T20+S21-I21</f>
        <v>414</v>
      </c>
      <c r="U21" s="5">
        <f t="shared" si="10"/>
        <v>18</v>
      </c>
      <c r="V21" s="251">
        <f t="shared" si="11"/>
        <v>143</v>
      </c>
    </row>
    <row r="22" spans="1:22" x14ac:dyDescent="0.55000000000000004">
      <c r="A22">
        <v>18</v>
      </c>
      <c r="B22" s="250"/>
      <c r="C22" s="45" t="s">
        <v>227</v>
      </c>
      <c r="D22" t="s">
        <v>224</v>
      </c>
      <c r="E22">
        <v>24</v>
      </c>
      <c r="F22" s="1">
        <v>44042</v>
      </c>
      <c r="G22" s="130">
        <v>112</v>
      </c>
      <c r="H22" s="249"/>
      <c r="I22" s="130">
        <v>3</v>
      </c>
      <c r="J22" s="254">
        <f t="shared" si="7"/>
        <v>82</v>
      </c>
      <c r="K22" s="5"/>
      <c r="L22" s="254">
        <f t="shared" si="8"/>
        <v>3</v>
      </c>
      <c r="M22" s="130">
        <v>0</v>
      </c>
      <c r="N22" s="5">
        <v>30</v>
      </c>
      <c r="O22" s="6">
        <v>5</v>
      </c>
      <c r="P22" s="256">
        <f t="shared" ref="P22:P25" si="12">+P21+O22</f>
        <v>10</v>
      </c>
      <c r="Q22" s="255">
        <f t="shared" si="9"/>
        <v>108</v>
      </c>
      <c r="R22" s="1">
        <f t="shared" si="5"/>
        <v>44042</v>
      </c>
      <c r="S22" s="5">
        <f t="shared" si="6"/>
        <v>112</v>
      </c>
      <c r="T22" s="249">
        <f>+T21+S22-I22</f>
        <v>523</v>
      </c>
      <c r="U22" s="5">
        <f t="shared" si="10"/>
        <v>0</v>
      </c>
      <c r="V22" s="251">
        <f t="shared" si="11"/>
        <v>108</v>
      </c>
    </row>
    <row r="23" spans="1:22" x14ac:dyDescent="0.55000000000000004">
      <c r="A23">
        <v>19</v>
      </c>
      <c r="B23" s="250"/>
      <c r="C23" s="45" t="s">
        <v>228</v>
      </c>
      <c r="D23" t="s">
        <v>225</v>
      </c>
      <c r="E23">
        <v>24</v>
      </c>
      <c r="F23" s="1">
        <v>44043</v>
      </c>
      <c r="G23" s="130">
        <v>31</v>
      </c>
      <c r="H23" s="249"/>
      <c r="I23" s="130">
        <v>7</v>
      </c>
      <c r="J23" s="254">
        <f t="shared" si="7"/>
        <v>89</v>
      </c>
      <c r="K23" s="5"/>
      <c r="L23" s="254">
        <f t="shared" si="8"/>
        <v>3</v>
      </c>
      <c r="M23" s="130">
        <v>8</v>
      </c>
      <c r="N23" s="5"/>
      <c r="O23" s="6">
        <v>7</v>
      </c>
      <c r="P23" s="256">
        <f t="shared" si="12"/>
        <v>17</v>
      </c>
      <c r="Q23" s="255">
        <f t="shared" si="9"/>
        <v>109</v>
      </c>
      <c r="R23" s="1">
        <f t="shared" si="5"/>
        <v>44043</v>
      </c>
      <c r="S23" s="5">
        <f t="shared" si="6"/>
        <v>31</v>
      </c>
      <c r="T23" s="249">
        <f>+T22+S23-I23</f>
        <v>547</v>
      </c>
      <c r="U23" s="5">
        <f t="shared" si="10"/>
        <v>8</v>
      </c>
      <c r="V23" s="251">
        <f t="shared" si="11"/>
        <v>109</v>
      </c>
    </row>
    <row r="24" spans="1:22" x14ac:dyDescent="0.55000000000000004">
      <c r="A24">
        <v>20</v>
      </c>
      <c r="B24" s="250"/>
      <c r="C24" s="45" t="s">
        <v>229</v>
      </c>
      <c r="D24" t="s">
        <v>226</v>
      </c>
      <c r="E24">
        <v>24</v>
      </c>
      <c r="F24" s="1">
        <v>44044</v>
      </c>
      <c r="G24" s="130">
        <v>30</v>
      </c>
      <c r="H24" s="249"/>
      <c r="I24" s="130">
        <v>7</v>
      </c>
      <c r="J24" s="254">
        <f t="shared" si="7"/>
        <v>96</v>
      </c>
      <c r="K24" s="5"/>
      <c r="L24" s="254">
        <f t="shared" si="8"/>
        <v>3</v>
      </c>
      <c r="M24" s="130">
        <v>9</v>
      </c>
      <c r="N24" s="5"/>
      <c r="O24" s="6">
        <v>6</v>
      </c>
      <c r="P24" s="240">
        <f t="shared" si="12"/>
        <v>23</v>
      </c>
      <c r="Q24" s="255">
        <f t="shared" si="9"/>
        <v>112</v>
      </c>
      <c r="R24" s="1">
        <f t="shared" ref="R24" si="13">+F24</f>
        <v>44044</v>
      </c>
      <c r="S24" s="5">
        <f t="shared" ref="S24" si="14">+G24</f>
        <v>30</v>
      </c>
      <c r="T24" s="249">
        <f>+T23+S24-I24-1</f>
        <v>569</v>
      </c>
      <c r="U24" s="5">
        <f t="shared" ref="U24" si="15">+M24</f>
        <v>9</v>
      </c>
      <c r="V24" s="251">
        <f t="shared" si="11"/>
        <v>112</v>
      </c>
    </row>
    <row r="25" spans="1:22" x14ac:dyDescent="0.55000000000000004">
      <c r="A25">
        <v>21</v>
      </c>
      <c r="B25" s="250"/>
      <c r="C25" s="45" t="s">
        <v>230</v>
      </c>
      <c r="D25" t="s">
        <v>231</v>
      </c>
      <c r="E25">
        <v>24</v>
      </c>
      <c r="F25" s="1">
        <v>44045</v>
      </c>
      <c r="G25" s="130">
        <v>28</v>
      </c>
      <c r="H25" s="249"/>
      <c r="I25" s="130">
        <v>7</v>
      </c>
      <c r="J25" s="254">
        <f t="shared" si="7"/>
        <v>103</v>
      </c>
      <c r="K25" s="5"/>
      <c r="L25" s="254">
        <f t="shared" si="8"/>
        <v>3</v>
      </c>
      <c r="M25" s="130">
        <v>8</v>
      </c>
      <c r="N25" s="5"/>
      <c r="O25" s="6">
        <v>4</v>
      </c>
      <c r="P25" s="240">
        <f t="shared" si="12"/>
        <v>27</v>
      </c>
      <c r="Q25" s="255">
        <f t="shared" si="9"/>
        <v>116</v>
      </c>
      <c r="R25" s="1">
        <f t="shared" ref="R25:R26" si="16">+F25</f>
        <v>44045</v>
      </c>
      <c r="S25" s="5">
        <f t="shared" ref="S25" si="17">+G25</f>
        <v>28</v>
      </c>
      <c r="T25" s="249">
        <f t="shared" ref="T25:T30" si="18">+T24+S25-I25</f>
        <v>590</v>
      </c>
      <c r="U25" s="5">
        <f t="shared" ref="U25" si="19">+M25</f>
        <v>8</v>
      </c>
      <c r="V25" s="251">
        <f t="shared" si="11"/>
        <v>116</v>
      </c>
    </row>
    <row r="26" spans="1:22" x14ac:dyDescent="0.55000000000000004">
      <c r="A26">
        <v>22</v>
      </c>
      <c r="B26" s="250"/>
      <c r="C26" s="45" t="s">
        <v>232</v>
      </c>
      <c r="D26" t="s">
        <v>233</v>
      </c>
      <c r="E26">
        <v>24</v>
      </c>
      <c r="F26" s="1">
        <v>44046</v>
      </c>
      <c r="G26" s="130">
        <v>28</v>
      </c>
      <c r="H26" s="249"/>
      <c r="I26" s="130">
        <v>12</v>
      </c>
      <c r="J26" s="254">
        <f t="shared" si="7"/>
        <v>115</v>
      </c>
      <c r="K26" s="5"/>
      <c r="L26" s="254">
        <f t="shared" si="8"/>
        <v>3</v>
      </c>
      <c r="M26" s="130">
        <v>9</v>
      </c>
      <c r="N26" s="5"/>
      <c r="O26" s="6">
        <v>11</v>
      </c>
      <c r="P26" s="240">
        <f t="shared" ref="P26:P27" si="20">+P25+O26</f>
        <v>38</v>
      </c>
      <c r="Q26" s="255">
        <f t="shared" ref="Q26:Q27" si="21">+Q25+M26-N26-O26</f>
        <v>114</v>
      </c>
      <c r="R26" s="1">
        <f t="shared" si="16"/>
        <v>44046</v>
      </c>
      <c r="S26" s="5">
        <f t="shared" ref="S26" si="22">+G26</f>
        <v>28</v>
      </c>
      <c r="T26" s="249">
        <f t="shared" si="18"/>
        <v>606</v>
      </c>
      <c r="U26" s="5">
        <f t="shared" ref="U26" si="23">+M26</f>
        <v>9</v>
      </c>
      <c r="V26" s="251">
        <f t="shared" ref="V26" si="24">+V25+U26-N26-O26</f>
        <v>114</v>
      </c>
    </row>
    <row r="27" spans="1:22" x14ac:dyDescent="0.55000000000000004">
      <c r="A27">
        <v>23</v>
      </c>
      <c r="B27" s="250"/>
      <c r="C27" s="45" t="s">
        <v>235</v>
      </c>
      <c r="D27" t="s">
        <v>236</v>
      </c>
      <c r="E27">
        <v>24</v>
      </c>
      <c r="F27" s="1">
        <v>44047</v>
      </c>
      <c r="G27" s="130">
        <v>22</v>
      </c>
      <c r="H27" s="249"/>
      <c r="I27" s="130">
        <v>10</v>
      </c>
      <c r="J27" s="254">
        <f t="shared" si="7"/>
        <v>125</v>
      </c>
      <c r="K27" s="5"/>
      <c r="L27" s="254">
        <f t="shared" si="8"/>
        <v>3</v>
      </c>
      <c r="M27" s="130">
        <v>13</v>
      </c>
      <c r="N27" s="5"/>
      <c r="O27" s="6">
        <v>5</v>
      </c>
      <c r="P27" s="240">
        <f t="shared" si="20"/>
        <v>43</v>
      </c>
      <c r="Q27" s="255">
        <f t="shared" si="21"/>
        <v>122</v>
      </c>
      <c r="R27" s="1">
        <f t="shared" ref="R27" si="25">+F27</f>
        <v>44047</v>
      </c>
      <c r="S27" s="5">
        <f t="shared" ref="S27" si="26">+G27</f>
        <v>22</v>
      </c>
      <c r="T27" s="249">
        <f t="shared" si="18"/>
        <v>618</v>
      </c>
      <c r="U27" s="5">
        <f t="shared" ref="U27" si="27">+M27</f>
        <v>13</v>
      </c>
      <c r="V27" s="251">
        <f t="shared" ref="V27" si="28">+V26+U27-N27-O27</f>
        <v>122</v>
      </c>
    </row>
    <row r="28" spans="1:22" x14ac:dyDescent="0.55000000000000004">
      <c r="A28">
        <v>24</v>
      </c>
      <c r="B28" s="250"/>
      <c r="C28" s="45" t="s">
        <v>240</v>
      </c>
      <c r="D28" t="s">
        <v>237</v>
      </c>
      <c r="E28">
        <v>24</v>
      </c>
      <c r="F28" s="1">
        <v>44048</v>
      </c>
      <c r="G28" s="130">
        <v>27</v>
      </c>
      <c r="H28" s="249"/>
      <c r="I28" s="130">
        <v>8</v>
      </c>
      <c r="J28" s="254">
        <f t="shared" si="7"/>
        <v>133</v>
      </c>
      <c r="K28" s="5"/>
      <c r="L28" s="254">
        <f t="shared" si="8"/>
        <v>3</v>
      </c>
      <c r="M28" s="130">
        <v>12</v>
      </c>
      <c r="N28" s="5"/>
      <c r="O28" s="6">
        <v>4</v>
      </c>
      <c r="P28" s="240">
        <f t="shared" ref="P28" si="29">+P27+O28</f>
        <v>47</v>
      </c>
      <c r="Q28" s="255">
        <f t="shared" ref="Q28" si="30">+Q27+M28-N28-O28</f>
        <v>130</v>
      </c>
      <c r="R28" s="1">
        <f t="shared" ref="R28" si="31">+F28</f>
        <v>44048</v>
      </c>
      <c r="S28" s="5">
        <f t="shared" ref="S28" si="32">+G28</f>
        <v>27</v>
      </c>
      <c r="T28" s="249">
        <f t="shared" si="18"/>
        <v>637</v>
      </c>
      <c r="U28" s="5">
        <f t="shared" ref="U28" si="33">+M28</f>
        <v>12</v>
      </c>
      <c r="V28" s="251">
        <f t="shared" ref="V28" si="34">+V27+U28-N28-O28</f>
        <v>130</v>
      </c>
    </row>
    <row r="29" spans="1:22" x14ac:dyDescent="0.55000000000000004">
      <c r="A29">
        <v>25</v>
      </c>
      <c r="B29" s="250"/>
      <c r="C29" s="45" t="s">
        <v>239</v>
      </c>
      <c r="D29" t="s">
        <v>238</v>
      </c>
      <c r="E29">
        <v>24</v>
      </c>
      <c r="F29" s="1">
        <v>44049</v>
      </c>
      <c r="G29" s="130">
        <v>26</v>
      </c>
      <c r="H29" s="249"/>
      <c r="I29" s="130">
        <v>20</v>
      </c>
      <c r="J29" s="254">
        <f t="shared" si="7"/>
        <v>153</v>
      </c>
      <c r="K29" s="5"/>
      <c r="L29" s="254">
        <f t="shared" si="8"/>
        <v>3</v>
      </c>
      <c r="M29" s="130">
        <v>10</v>
      </c>
      <c r="N29" s="5"/>
      <c r="O29" s="6">
        <v>12</v>
      </c>
      <c r="P29" s="240">
        <f t="shared" ref="P29" si="35">+P28+O29</f>
        <v>59</v>
      </c>
      <c r="Q29" s="255">
        <f t="shared" ref="Q29" si="36">+Q28+M29-N29-O29</f>
        <v>128</v>
      </c>
      <c r="R29" s="1">
        <f t="shared" ref="R29" si="37">+F29</f>
        <v>44049</v>
      </c>
      <c r="S29" s="5">
        <f t="shared" ref="S29" si="38">+G29</f>
        <v>26</v>
      </c>
      <c r="T29" s="249">
        <f t="shared" si="18"/>
        <v>643</v>
      </c>
      <c r="U29" s="5">
        <f t="shared" ref="U29" si="39">+M29</f>
        <v>10</v>
      </c>
      <c r="V29" s="251">
        <f t="shared" ref="V29" si="40">+V28+U29-N29-O29</f>
        <v>128</v>
      </c>
    </row>
    <row r="30" spans="1:22" x14ac:dyDescent="0.55000000000000004">
      <c r="A30">
        <v>26</v>
      </c>
      <c r="B30" s="250"/>
      <c r="C30" s="45" t="s">
        <v>241</v>
      </c>
      <c r="D30" t="s">
        <v>242</v>
      </c>
      <c r="E30">
        <v>24</v>
      </c>
      <c r="F30" s="1">
        <v>44050</v>
      </c>
      <c r="G30" s="130">
        <v>25</v>
      </c>
      <c r="H30" s="249"/>
      <c r="I30" s="130">
        <v>28</v>
      </c>
      <c r="J30" s="254">
        <f t="shared" si="7"/>
        <v>181</v>
      </c>
      <c r="K30" s="5"/>
      <c r="L30" s="254">
        <f t="shared" si="8"/>
        <v>3</v>
      </c>
      <c r="M30" s="130">
        <v>8</v>
      </c>
      <c r="N30" s="5"/>
      <c r="O30" s="6">
        <v>9</v>
      </c>
      <c r="P30" s="240">
        <f t="shared" ref="P30" si="41">+P29+O30</f>
        <v>68</v>
      </c>
      <c r="Q30" s="255">
        <f t="shared" ref="Q30" si="42">+Q29+M30-N30-O30</f>
        <v>127</v>
      </c>
      <c r="R30" s="1">
        <f t="shared" ref="R30" si="43">+F30</f>
        <v>44050</v>
      </c>
      <c r="S30" s="5">
        <f t="shared" ref="S30" si="44">+G30</f>
        <v>25</v>
      </c>
      <c r="T30" s="249">
        <f t="shared" si="18"/>
        <v>640</v>
      </c>
      <c r="U30" s="5">
        <f t="shared" ref="U30" si="45">+M30</f>
        <v>8</v>
      </c>
      <c r="V30" s="251">
        <f t="shared" ref="V30" si="46">+V29+U30-N30-O30</f>
        <v>127</v>
      </c>
    </row>
    <row r="31" spans="1:22" x14ac:dyDescent="0.55000000000000004">
      <c r="A31">
        <v>27</v>
      </c>
      <c r="B31" s="250"/>
      <c r="C31" s="45" t="s">
        <v>243</v>
      </c>
      <c r="D31" t="s">
        <v>244</v>
      </c>
      <c r="E31">
        <v>24</v>
      </c>
      <c r="F31" s="1">
        <v>44051</v>
      </c>
      <c r="G31" s="130">
        <v>15</v>
      </c>
      <c r="H31" s="249"/>
      <c r="I31" s="130">
        <v>30</v>
      </c>
      <c r="J31" s="254">
        <f t="shared" si="7"/>
        <v>211</v>
      </c>
      <c r="K31" s="5"/>
      <c r="L31" s="254">
        <f t="shared" si="8"/>
        <v>3</v>
      </c>
      <c r="M31" s="130">
        <v>0</v>
      </c>
      <c r="N31" s="5"/>
      <c r="O31" s="6">
        <v>4</v>
      </c>
      <c r="P31" s="240">
        <f t="shared" ref="P31" si="47">+P30+O31</f>
        <v>72</v>
      </c>
      <c r="Q31" s="255">
        <f t="shared" ref="Q31" si="48">+Q30+M31-N31-O31</f>
        <v>123</v>
      </c>
      <c r="R31" s="1">
        <f t="shared" ref="R31" si="49">+F31</f>
        <v>44051</v>
      </c>
      <c r="S31" s="5">
        <f t="shared" ref="S31" si="50">+G31</f>
        <v>15</v>
      </c>
      <c r="T31" s="249">
        <f t="shared" ref="T31" si="51">+T30+S31-I31</f>
        <v>625</v>
      </c>
      <c r="U31" s="5">
        <f t="shared" ref="U31" si="52">+M31</f>
        <v>0</v>
      </c>
      <c r="V31" s="251">
        <f t="shared" ref="V31" si="53">+V30+U31-N31-O31</f>
        <v>123</v>
      </c>
    </row>
    <row r="32" spans="1:22" x14ac:dyDescent="0.55000000000000004">
      <c r="B32" s="250"/>
      <c r="C32" s="45"/>
      <c r="F32" s="1"/>
      <c r="G32" s="130"/>
      <c r="H32" s="249"/>
      <c r="I32" s="130"/>
      <c r="J32" s="254"/>
      <c r="K32" s="5"/>
      <c r="L32" s="254"/>
      <c r="M32" s="130"/>
      <c r="N32" s="5"/>
      <c r="O32" s="6"/>
      <c r="P32" s="240"/>
      <c r="Q32" s="255"/>
      <c r="R32" s="1"/>
      <c r="S32" s="5"/>
      <c r="T32" s="249"/>
      <c r="U32" s="5"/>
      <c r="V32" s="251"/>
    </row>
    <row r="33" ht="7.5" customHeight="1" x14ac:dyDescent="0.55000000000000004"/>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zoomScale="70" zoomScaleNormal="70" workbookViewId="0">
      <selection activeCell="U13" sqref="U13"/>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40" t="s">
        <v>2</v>
      </c>
      <c r="C4" s="340"/>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40" t="s">
        <v>38</v>
      </c>
      <c r="CI4" s="340"/>
      <c r="CJ4" s="340"/>
      <c r="CK4" s="340"/>
      <c r="CL4" s="340"/>
    </row>
    <row r="5" spans="2:90" x14ac:dyDescent="0.55000000000000004">
      <c r="B5" t="s">
        <v>3</v>
      </c>
      <c r="C5" t="s">
        <v>1</v>
      </c>
      <c r="D5" s="340" t="s">
        <v>4</v>
      </c>
      <c r="E5" s="340"/>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国家衛健委発表に基づく感染状況</vt:lpstr>
      <vt:lpstr>香港マカオ台湾の患者・海外輸入症例・無症状病原体保有者</vt:lpstr>
      <vt:lpstr>新疆の情況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2020-08-09T05:15:08Z</dcterms:modified>
</cp:coreProperties>
</file>