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E:\これで行こう中国衛生健康委\感染症\肺炎\武漢市原因不明の肺炎\"/>
    </mc:Choice>
  </mc:AlternateContent>
  <xr:revisionPtr revIDLastSave="0" documentId="13_ncr:1_{C6F5BA1B-D923-414F-9D14-7D614A1811C9}" xr6:coauthVersionLast="45" xr6:coauthVersionMax="45" xr10:uidLastSave="{00000000-0000-0000-0000-000000000000}"/>
  <bookViews>
    <workbookView xWindow="-110" yWindow="-110" windowWidth="19420" windowHeight="9600" tabRatio="641" activeTab="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35" i="2" l="1"/>
  <c r="O235" i="2"/>
  <c r="V38" i="6"/>
  <c r="W38" i="6" s="1"/>
  <c r="T38" i="6"/>
  <c r="S38" i="6"/>
  <c r="U38" i="6" s="1"/>
  <c r="R38" i="6"/>
  <c r="Q38" i="6"/>
  <c r="P38" i="6"/>
  <c r="L38" i="6"/>
  <c r="J38" i="6"/>
  <c r="H38" i="6"/>
  <c r="CE234" i="5"/>
  <c r="CD234" i="5"/>
  <c r="CC234" i="5"/>
  <c r="CB234" i="5"/>
  <c r="CA234" i="5"/>
  <c r="BZ234" i="5"/>
  <c r="BY234" i="5"/>
  <c r="BX234" i="5"/>
  <c r="BW234" i="5"/>
  <c r="BV234" i="5"/>
  <c r="BU234" i="5"/>
  <c r="BT234" i="5"/>
  <c r="BS234" i="5"/>
  <c r="BR234" i="5"/>
  <c r="BQ234" i="5"/>
  <c r="BP234" i="5"/>
  <c r="BO234" i="5"/>
  <c r="BK234" i="5"/>
  <c r="BN234" i="5" s="1"/>
  <c r="BJ234" i="5"/>
  <c r="BM234" i="5" s="1"/>
  <c r="BG234" i="5"/>
  <c r="BF234" i="5"/>
  <c r="BE234" i="5"/>
  <c r="BI234" i="5" s="1"/>
  <c r="BL234" i="5" s="1"/>
  <c r="BD234" i="5"/>
  <c r="BA234" i="5"/>
  <c r="AZ234" i="5"/>
  <c r="AU234" i="5"/>
  <c r="AS234" i="5"/>
  <c r="AQ234" i="5"/>
  <c r="AO234" i="5"/>
  <c r="AM234" i="5"/>
  <c r="AK234" i="5"/>
  <c r="AI234" i="5"/>
  <c r="AG234" i="5"/>
  <c r="AD234" i="5"/>
  <c r="AE234" i="5" s="1"/>
  <c r="AC234" i="5"/>
  <c r="AB234" i="5"/>
  <c r="AA234" i="5"/>
  <c r="Z234" i="5"/>
  <c r="AX234" i="5"/>
  <c r="AB235" i="2"/>
  <c r="AA235" i="2"/>
  <c r="Z235" i="2"/>
  <c r="X235" i="2"/>
  <c r="W235" i="2"/>
  <c r="M235" i="2"/>
  <c r="K235" i="2"/>
  <c r="H235" i="2"/>
  <c r="I235" i="2" l="1"/>
  <c r="Y235" i="2"/>
  <c r="P234" i="2"/>
  <c r="O234" i="2"/>
  <c r="V37" i="6"/>
  <c r="W37" i="6" s="1"/>
  <c r="T37" i="6"/>
  <c r="S37" i="6"/>
  <c r="U37" i="6" s="1"/>
  <c r="R37" i="6"/>
  <c r="Q37" i="6"/>
  <c r="P37" i="6"/>
  <c r="L37" i="6"/>
  <c r="J37" i="6"/>
  <c r="H37" i="6"/>
  <c r="CD233" i="5"/>
  <c r="CB233" i="5"/>
  <c r="CA233" i="5"/>
  <c r="BZ233" i="5"/>
  <c r="BY233" i="5"/>
  <c r="BX233" i="5"/>
  <c r="BW233" i="5"/>
  <c r="BV233" i="5"/>
  <c r="BU233" i="5"/>
  <c r="BT233" i="5"/>
  <c r="BS233" i="5"/>
  <c r="BR233" i="5"/>
  <c r="BQ233" i="5"/>
  <c r="BP233" i="5"/>
  <c r="BO233" i="5"/>
  <c r="BK233" i="5"/>
  <c r="BN233" i="5" s="1"/>
  <c r="BJ233" i="5"/>
  <c r="BM233" i="5" s="1"/>
  <c r="BG233" i="5"/>
  <c r="BF233" i="5"/>
  <c r="BD233" i="5"/>
  <c r="BC233" i="5"/>
  <c r="BC234" i="5" s="1"/>
  <c r="BA233" i="5"/>
  <c r="AZ233" i="5"/>
  <c r="AX233" i="5"/>
  <c r="AU233" i="5"/>
  <c r="AS233" i="5"/>
  <c r="AQ233" i="5"/>
  <c r="AO233" i="5"/>
  <c r="AM233" i="5"/>
  <c r="AK233" i="5"/>
  <c r="AI233" i="5"/>
  <c r="CE233" i="5" s="1"/>
  <c r="AG233" i="5"/>
  <c r="CC233" i="5" s="1"/>
  <c r="AD233" i="5"/>
  <c r="AE233" i="5" s="1"/>
  <c r="AC233" i="5"/>
  <c r="AB233" i="5"/>
  <c r="AA233" i="5"/>
  <c r="Z233" i="5"/>
  <c r="BE233" i="5" s="1"/>
  <c r="BI233" i="5" s="1"/>
  <c r="BL233" i="5" s="1"/>
  <c r="AB234" i="2"/>
  <c r="AA234" i="2"/>
  <c r="Z234" i="2"/>
  <c r="Y234" i="2"/>
  <c r="X234" i="2"/>
  <c r="W234" i="2"/>
  <c r="M234" i="2"/>
  <c r="K234" i="2"/>
  <c r="H234" i="2"/>
  <c r="I234" i="2" l="1"/>
  <c r="V36" i="6"/>
  <c r="W36" i="6" s="1"/>
  <c r="U36" i="6"/>
  <c r="T36" i="6"/>
  <c r="S36" i="6"/>
  <c r="Q36" i="6"/>
  <c r="P36" i="6"/>
  <c r="L36" i="6"/>
  <c r="J36" i="6"/>
  <c r="H36" i="6"/>
  <c r="R36" i="6"/>
  <c r="CD232" i="5"/>
  <c r="CA232" i="5"/>
  <c r="BZ232" i="5"/>
  <c r="BY232" i="5"/>
  <c r="BX232" i="5"/>
  <c r="BW232" i="5"/>
  <c r="BV232" i="5"/>
  <c r="BU232" i="5"/>
  <c r="BT232" i="5"/>
  <c r="BS232" i="5"/>
  <c r="BR232" i="5"/>
  <c r="BQ232" i="5"/>
  <c r="BP232" i="5"/>
  <c r="BO232" i="5"/>
  <c r="BM232" i="5"/>
  <c r="BK232" i="5"/>
  <c r="BN232" i="5" s="1"/>
  <c r="BJ232" i="5"/>
  <c r="BG232" i="5"/>
  <c r="BF232" i="5"/>
  <c r="BE232" i="5"/>
  <c r="BI232" i="5" s="1"/>
  <c r="BL232" i="5" s="1"/>
  <c r="BD232" i="5"/>
  <c r="BC232" i="5"/>
  <c r="BA232" i="5"/>
  <c r="AZ232" i="5"/>
  <c r="AX232" i="5"/>
  <c r="AU232" i="5"/>
  <c r="AS232" i="5"/>
  <c r="AQ232" i="5"/>
  <c r="AO232" i="5"/>
  <c r="AM232" i="5"/>
  <c r="AK232" i="5"/>
  <c r="AI232" i="5"/>
  <c r="CE232" i="5" s="1"/>
  <c r="AG232" i="5"/>
  <c r="CC232" i="5" s="1"/>
  <c r="AD232" i="5"/>
  <c r="CB232" i="5" s="1"/>
  <c r="AC232" i="5"/>
  <c r="AB232" i="5"/>
  <c r="AA232" i="5"/>
  <c r="Z232" i="5"/>
  <c r="AB233" i="2"/>
  <c r="AA233" i="2"/>
  <c r="Z233" i="2"/>
  <c r="Y233" i="2"/>
  <c r="X233" i="2"/>
  <c r="W233" i="2"/>
  <c r="P233" i="2"/>
  <c r="O233" i="2"/>
  <c r="M233" i="2"/>
  <c r="K233" i="2"/>
  <c r="H233" i="2"/>
  <c r="AE232" i="5" l="1"/>
  <c r="I233" i="2"/>
  <c r="AA232" i="2"/>
  <c r="Z232" i="2"/>
  <c r="X232" i="2"/>
  <c r="W232" i="2"/>
  <c r="AA231" i="2"/>
  <c r="Z231" i="2"/>
  <c r="X231" i="2"/>
  <c r="W231" i="2"/>
  <c r="P232" i="2"/>
  <c r="CE231" i="5"/>
  <c r="CD231" i="5"/>
  <c r="CC231" i="5"/>
  <c r="CB231" i="5"/>
  <c r="CA231" i="5"/>
  <c r="BZ231" i="5"/>
  <c r="BY231" i="5"/>
  <c r="BX231" i="5"/>
  <c r="BW231" i="5"/>
  <c r="BV231" i="5"/>
  <c r="BU231" i="5"/>
  <c r="BT231" i="5"/>
  <c r="BS231" i="5"/>
  <c r="BR231" i="5"/>
  <c r="BQ231" i="5"/>
  <c r="BP231" i="5"/>
  <c r="BO231" i="5"/>
  <c r="BM231" i="5"/>
  <c r="BK231" i="5"/>
  <c r="BN231" i="5" s="1"/>
  <c r="BJ231" i="5"/>
  <c r="BG231" i="5"/>
  <c r="BF231" i="5"/>
  <c r="BE231" i="5"/>
  <c r="BI231" i="5" s="1"/>
  <c r="BL231" i="5" s="1"/>
  <c r="BD231" i="5"/>
  <c r="BA231" i="5"/>
  <c r="AZ231" i="5"/>
  <c r="AU231" i="5"/>
  <c r="AS231" i="5"/>
  <c r="AQ231" i="5"/>
  <c r="AO231" i="5"/>
  <c r="AM231" i="5"/>
  <c r="AK231" i="5"/>
  <c r="AI231" i="5"/>
  <c r="AG231" i="5"/>
  <c r="AD231" i="5"/>
  <c r="AE231" i="5" s="1"/>
  <c r="AC231" i="5"/>
  <c r="AB231" i="5"/>
  <c r="AA231" i="5"/>
  <c r="Z231" i="5"/>
  <c r="AX231" i="5"/>
  <c r="V35" i="6"/>
  <c r="W35" i="6" s="1"/>
  <c r="T35" i="6"/>
  <c r="S35" i="6"/>
  <c r="U35" i="6" s="1"/>
  <c r="L35" i="6"/>
  <c r="J35" i="6"/>
  <c r="Q35" i="6"/>
  <c r="P35" i="6"/>
  <c r="H35" i="6"/>
  <c r="R35" i="6"/>
  <c r="T34" i="6" l="1"/>
  <c r="T33" i="6"/>
  <c r="T32" i="6"/>
  <c r="T31" i="6"/>
  <c r="T30" i="6"/>
  <c r="T29" i="6"/>
  <c r="T28" i="6"/>
  <c r="T27" i="6"/>
  <c r="T26" i="6"/>
  <c r="T25" i="6"/>
  <c r="T24" i="6"/>
  <c r="T23" i="6"/>
  <c r="T22" i="6"/>
  <c r="T21" i="6"/>
  <c r="T20" i="6"/>
  <c r="T19" i="6"/>
  <c r="T18" i="6"/>
  <c r="T17" i="6"/>
  <c r="T16" i="6"/>
  <c r="T15" i="6"/>
  <c r="T14" i="6"/>
  <c r="T13" i="6"/>
  <c r="T12" i="6"/>
  <c r="T11" i="6"/>
  <c r="T10" i="6"/>
  <c r="T9" i="6"/>
  <c r="T8" i="6"/>
  <c r="T7" i="6"/>
  <c r="P231" i="2"/>
  <c r="CD230" i="5"/>
  <c r="CA230" i="5"/>
  <c r="BZ230" i="5"/>
  <c r="BY230" i="5"/>
  <c r="BX230" i="5"/>
  <c r="BW230" i="5"/>
  <c r="BV230" i="5"/>
  <c r="BU230" i="5"/>
  <c r="BT230" i="5"/>
  <c r="BS230" i="5"/>
  <c r="BR230" i="5"/>
  <c r="BQ230" i="5"/>
  <c r="BP230" i="5"/>
  <c r="BO230" i="5"/>
  <c r="BN230" i="5"/>
  <c r="BM230" i="5"/>
  <c r="BK230" i="5"/>
  <c r="BJ230" i="5"/>
  <c r="BG230" i="5"/>
  <c r="BF230" i="5"/>
  <c r="BE230" i="5"/>
  <c r="BI230" i="5" s="1"/>
  <c r="BL230" i="5" s="1"/>
  <c r="BD230" i="5"/>
  <c r="BC230" i="5"/>
  <c r="BC231" i="5" s="1"/>
  <c r="BA230" i="5"/>
  <c r="AZ230" i="5"/>
  <c r="AX230" i="5"/>
  <c r="AU230" i="5"/>
  <c r="AS230" i="5"/>
  <c r="AQ230" i="5"/>
  <c r="AO230" i="5"/>
  <c r="AM230" i="5"/>
  <c r="AK230" i="5"/>
  <c r="AI230" i="5"/>
  <c r="CE230" i="5" s="1"/>
  <c r="AG230" i="5"/>
  <c r="CC230" i="5" s="1"/>
  <c r="AD230" i="5"/>
  <c r="CB230" i="5" s="1"/>
  <c r="AC230" i="5"/>
  <c r="AB230" i="5"/>
  <c r="AA230" i="5"/>
  <c r="Z230" i="5"/>
  <c r="L34" i="6"/>
  <c r="J34" i="6"/>
  <c r="Q34" i="6"/>
  <c r="P34" i="6"/>
  <c r="H34" i="6"/>
  <c r="V34" i="6"/>
  <c r="S34" i="6"/>
  <c r="R34" i="6"/>
  <c r="AE230" i="5" l="1"/>
  <c r="CE229" i="5"/>
  <c r="CD229" i="5"/>
  <c r="CC229" i="5"/>
  <c r="CB229" i="5"/>
  <c r="CA229" i="5"/>
  <c r="BZ229" i="5"/>
  <c r="BY229" i="5"/>
  <c r="BX229" i="5"/>
  <c r="BW229" i="5"/>
  <c r="BV229" i="5"/>
  <c r="BU229" i="5"/>
  <c r="BT229" i="5"/>
  <c r="BS229" i="5"/>
  <c r="BR229" i="5"/>
  <c r="BQ229" i="5"/>
  <c r="BP229" i="5"/>
  <c r="BO229" i="5"/>
  <c r="BM229" i="5"/>
  <c r="BK229" i="5"/>
  <c r="BN229" i="5" s="1"/>
  <c r="BJ229" i="5"/>
  <c r="BG229" i="5"/>
  <c r="BF229" i="5"/>
  <c r="BE229" i="5"/>
  <c r="BI229" i="5" s="1"/>
  <c r="BL229" i="5" s="1"/>
  <c r="BD229" i="5"/>
  <c r="BC229" i="5"/>
  <c r="BA229" i="5"/>
  <c r="AZ229" i="5"/>
  <c r="AU229" i="5"/>
  <c r="AS229" i="5"/>
  <c r="AQ229" i="5"/>
  <c r="AO229" i="5"/>
  <c r="AM229" i="5"/>
  <c r="AK229" i="5"/>
  <c r="AI229" i="5"/>
  <c r="AG229" i="5"/>
  <c r="P230" i="2"/>
  <c r="AD229" i="5"/>
  <c r="AE229" i="5" s="1"/>
  <c r="AC229" i="5"/>
  <c r="AB229" i="5"/>
  <c r="AA229" i="5"/>
  <c r="AA230" i="2"/>
  <c r="Z230" i="2"/>
  <c r="X230" i="2"/>
  <c r="W230" i="2"/>
  <c r="Z229" i="5"/>
  <c r="AX229" i="5"/>
  <c r="V33" i="6"/>
  <c r="S33" i="6"/>
  <c r="R33" i="6"/>
  <c r="AA229" i="2" l="1"/>
  <c r="Z229" i="2"/>
  <c r="X229" i="2"/>
  <c r="W229" i="2"/>
  <c r="P229" i="2"/>
  <c r="C228" i="5"/>
  <c r="CE228" i="5"/>
  <c r="CD228" i="5"/>
  <c r="CC228" i="5"/>
  <c r="CB228" i="5"/>
  <c r="CA228" i="5"/>
  <c r="BZ228" i="5"/>
  <c r="BY228" i="5"/>
  <c r="BX228" i="5"/>
  <c r="BW228" i="5"/>
  <c r="BV228" i="5"/>
  <c r="BU228" i="5"/>
  <c r="BT228" i="5"/>
  <c r="BS228" i="5"/>
  <c r="BR228" i="5"/>
  <c r="BQ228" i="5"/>
  <c r="BP228" i="5"/>
  <c r="BO228" i="5"/>
  <c r="BL228" i="5"/>
  <c r="BK228" i="5"/>
  <c r="BN228" i="5" s="1"/>
  <c r="BJ228" i="5"/>
  <c r="BM228" i="5" s="1"/>
  <c r="BI228" i="5"/>
  <c r="BG228" i="5"/>
  <c r="BF228" i="5"/>
  <c r="BE228" i="5"/>
  <c r="BD228" i="5"/>
  <c r="BC228" i="5"/>
  <c r="BA228" i="5"/>
  <c r="AZ228" i="5"/>
  <c r="AU228" i="5"/>
  <c r="AS228" i="5"/>
  <c r="AQ228" i="5"/>
  <c r="AO228" i="5"/>
  <c r="AM228" i="5"/>
  <c r="AK228" i="5"/>
  <c r="AI228" i="5"/>
  <c r="AG228" i="5"/>
  <c r="V32" i="6"/>
  <c r="S32" i="6"/>
  <c r="R32" i="6"/>
  <c r="D228" i="5" l="1"/>
  <c r="C229" i="5"/>
  <c r="BH228" i="5"/>
  <c r="AD228" i="5"/>
  <c r="AE228" i="5" s="1"/>
  <c r="AC228" i="5"/>
  <c r="AB228" i="5"/>
  <c r="AA228" i="5"/>
  <c r="Z228" i="5"/>
  <c r="AX228" i="5"/>
  <c r="D229" i="5" l="1"/>
  <c r="C230" i="5"/>
  <c r="BH229" i="5"/>
  <c r="P228" i="2"/>
  <c r="V31" i="6"/>
  <c r="S31" i="6"/>
  <c r="R31" i="6"/>
  <c r="CE227" i="5"/>
  <c r="CD227" i="5"/>
  <c r="CA227" i="5"/>
  <c r="BZ227" i="5"/>
  <c r="BY227" i="5"/>
  <c r="BX227" i="5"/>
  <c r="BW227" i="5"/>
  <c r="BV227" i="5"/>
  <c r="BU227" i="5"/>
  <c r="BT227" i="5"/>
  <c r="BS227" i="5"/>
  <c r="BR227" i="5"/>
  <c r="BQ227" i="5"/>
  <c r="BP227" i="5"/>
  <c r="BO227" i="5"/>
  <c r="BM227" i="5"/>
  <c r="BK227" i="5"/>
  <c r="BN227" i="5" s="1"/>
  <c r="BJ227" i="5"/>
  <c r="BG227" i="5"/>
  <c r="BF227" i="5"/>
  <c r="BE227" i="5"/>
  <c r="BI227" i="5" s="1"/>
  <c r="BL227" i="5" s="1"/>
  <c r="BD227" i="5"/>
  <c r="BC227" i="5"/>
  <c r="BA227" i="5"/>
  <c r="AZ227" i="5"/>
  <c r="AX227" i="5"/>
  <c r="AU227" i="5"/>
  <c r="AS227" i="5"/>
  <c r="AQ227" i="5"/>
  <c r="AO227" i="5"/>
  <c r="AM227" i="5"/>
  <c r="AK227" i="5"/>
  <c r="AI227" i="5"/>
  <c r="AG227" i="5"/>
  <c r="CC227" i="5" s="1"/>
  <c r="AD227" i="5"/>
  <c r="CB227" i="5" s="1"/>
  <c r="AC227" i="5"/>
  <c r="AB227" i="5"/>
  <c r="AA227" i="5"/>
  <c r="C227" i="5"/>
  <c r="D227" i="5" s="1"/>
  <c r="Z227" i="5"/>
  <c r="AA228" i="2"/>
  <c r="Z228" i="2"/>
  <c r="X228" i="2"/>
  <c r="W228" i="2"/>
  <c r="D230" i="5" l="1"/>
  <c r="C231" i="5"/>
  <c r="BH230" i="5"/>
  <c r="AE227" i="5"/>
  <c r="BH227" i="5"/>
  <c r="V30" i="6"/>
  <c r="S30" i="6"/>
  <c r="R30" i="6"/>
  <c r="CD226" i="5"/>
  <c r="CA226" i="5"/>
  <c r="BZ226" i="5"/>
  <c r="BY226" i="5"/>
  <c r="BX226" i="5"/>
  <c r="BW226" i="5"/>
  <c r="BV226" i="5"/>
  <c r="BU226" i="5"/>
  <c r="BT226" i="5"/>
  <c r="BS226" i="5"/>
  <c r="BR226" i="5"/>
  <c r="BQ226" i="5"/>
  <c r="BP226" i="5"/>
  <c r="BO226" i="5"/>
  <c r="BM226" i="5"/>
  <c r="BK226" i="5"/>
  <c r="BN226" i="5" s="1"/>
  <c r="BJ226" i="5"/>
  <c r="BG226" i="5"/>
  <c r="BF226" i="5"/>
  <c r="BE226" i="5"/>
  <c r="BI226" i="5" s="1"/>
  <c r="BL226" i="5" s="1"/>
  <c r="BD226" i="5"/>
  <c r="BC226" i="5"/>
  <c r="BA226" i="5"/>
  <c r="AZ226" i="5"/>
  <c r="AX226" i="5"/>
  <c r="AU226" i="5"/>
  <c r="AS226" i="5"/>
  <c r="AQ226" i="5"/>
  <c r="AO226" i="5"/>
  <c r="AM226" i="5"/>
  <c r="AK226" i="5"/>
  <c r="AI226" i="5"/>
  <c r="CE226" i="5" s="1"/>
  <c r="AG226" i="5"/>
  <c r="CC226" i="5" s="1"/>
  <c r="AD226" i="5"/>
  <c r="CB226" i="5" s="1"/>
  <c r="AC226" i="5"/>
  <c r="AB226" i="5"/>
  <c r="AA226" i="5"/>
  <c r="C226" i="5"/>
  <c r="D226" i="5" s="1"/>
  <c r="Z226" i="5"/>
  <c r="D231" i="5" l="1"/>
  <c r="C232" i="5"/>
  <c r="BH231" i="5"/>
  <c r="BH226" i="5"/>
  <c r="AE226" i="5"/>
  <c r="D232" i="5" l="1"/>
  <c r="C233" i="5"/>
  <c r="BH232" i="5"/>
  <c r="AA227" i="2"/>
  <c r="Z227" i="2"/>
  <c r="X227" i="2"/>
  <c r="W227" i="2"/>
  <c r="P227" i="2"/>
  <c r="D233" i="5" l="1"/>
  <c r="C234" i="5"/>
  <c r="BH233" i="5"/>
  <c r="V29" i="6"/>
  <c r="S29" i="6"/>
  <c r="R29" i="6"/>
  <c r="P226" i="2"/>
  <c r="AA226" i="2"/>
  <c r="Z226" i="2"/>
  <c r="X226" i="2"/>
  <c r="W226" i="2"/>
  <c r="CE225" i="5"/>
  <c r="CD225" i="5"/>
  <c r="CA225" i="5"/>
  <c r="BZ225" i="5"/>
  <c r="BY225" i="5"/>
  <c r="BX225" i="5"/>
  <c r="BW225" i="5"/>
  <c r="BV225" i="5"/>
  <c r="BU225" i="5"/>
  <c r="BT225" i="5"/>
  <c r="BS225" i="5"/>
  <c r="BR225" i="5"/>
  <c r="BQ225" i="5"/>
  <c r="BP225" i="5"/>
  <c r="BO225" i="5"/>
  <c r="BK225" i="5"/>
  <c r="BN225" i="5" s="1"/>
  <c r="BJ225" i="5"/>
  <c r="BM225" i="5" s="1"/>
  <c r="BG225" i="5"/>
  <c r="BF225" i="5"/>
  <c r="BD225" i="5"/>
  <c r="BC225" i="5"/>
  <c r="BA225" i="5"/>
  <c r="AZ225" i="5"/>
  <c r="AX225" i="5"/>
  <c r="AU225" i="5"/>
  <c r="AS225" i="5"/>
  <c r="AQ225" i="5"/>
  <c r="AO225" i="5"/>
  <c r="AM225" i="5"/>
  <c r="AK225" i="5"/>
  <c r="AI225" i="5"/>
  <c r="AG225" i="5"/>
  <c r="CC225" i="5" s="1"/>
  <c r="AD225" i="5"/>
  <c r="CB225" i="5" s="1"/>
  <c r="AC225" i="5"/>
  <c r="AB225" i="5"/>
  <c r="AA225" i="5"/>
  <c r="Z225" i="5"/>
  <c r="BE225" i="5" s="1"/>
  <c r="BI225" i="5" s="1"/>
  <c r="BL225" i="5" s="1"/>
  <c r="C225" i="5"/>
  <c r="D225" i="5" s="1"/>
  <c r="D234" i="5" l="1"/>
  <c r="BH234" i="5"/>
  <c r="AE225" i="5"/>
  <c r="BH225" i="5"/>
  <c r="V28" i="6"/>
  <c r="S28" i="6"/>
  <c r="R28" i="6"/>
  <c r="CE224" i="5"/>
  <c r="CD224" i="5"/>
  <c r="CC224" i="5"/>
  <c r="CB224" i="5"/>
  <c r="CA224" i="5"/>
  <c r="BZ224" i="5"/>
  <c r="BY224" i="5"/>
  <c r="BX224" i="5"/>
  <c r="BW224" i="5"/>
  <c r="BV224" i="5"/>
  <c r="BU224" i="5"/>
  <c r="BT224" i="5"/>
  <c r="BS224" i="5"/>
  <c r="BR224" i="5"/>
  <c r="BQ224" i="5"/>
  <c r="BP224" i="5"/>
  <c r="BO224" i="5"/>
  <c r="BK224" i="5"/>
  <c r="BN224" i="5" s="1"/>
  <c r="BJ224" i="5"/>
  <c r="BM224" i="5" s="1"/>
  <c r="BI224" i="5"/>
  <c r="BL224" i="5" s="1"/>
  <c r="BH224" i="5"/>
  <c r="BG224" i="5"/>
  <c r="BF224" i="5"/>
  <c r="BE224" i="5"/>
  <c r="BD224" i="5"/>
  <c r="BC224" i="5"/>
  <c r="BA224" i="5"/>
  <c r="AZ224" i="5"/>
  <c r="AU224" i="5"/>
  <c r="AS224" i="5"/>
  <c r="AQ224" i="5"/>
  <c r="AO224" i="5"/>
  <c r="AM224" i="5"/>
  <c r="AK224" i="5"/>
  <c r="AI224" i="5"/>
  <c r="AG224" i="5"/>
  <c r="AD224" i="5"/>
  <c r="AE224" i="5" s="1"/>
  <c r="AC224" i="5"/>
  <c r="AB224" i="5"/>
  <c r="AA224" i="5"/>
  <c r="C224" i="5"/>
  <c r="D224" i="5" s="1"/>
  <c r="Z224" i="5"/>
  <c r="AX224" i="5"/>
  <c r="AA225" i="2"/>
  <c r="Z225" i="2"/>
  <c r="X225" i="2"/>
  <c r="W225" i="2"/>
  <c r="P225" i="2"/>
  <c r="V27" i="6" l="1"/>
  <c r="S27" i="6"/>
  <c r="R27" i="6"/>
  <c r="P224" i="2"/>
  <c r="CD223" i="5"/>
  <c r="CA223" i="5"/>
  <c r="BZ223" i="5"/>
  <c r="BY223" i="5"/>
  <c r="BX223" i="5"/>
  <c r="BW223" i="5"/>
  <c r="BV223" i="5"/>
  <c r="BU223" i="5"/>
  <c r="BT223" i="5"/>
  <c r="BS223" i="5"/>
  <c r="BR223" i="5"/>
  <c r="BQ223" i="5"/>
  <c r="BP223" i="5"/>
  <c r="BO223" i="5"/>
  <c r="BK223" i="5"/>
  <c r="BN223" i="5" s="1"/>
  <c r="BJ223" i="5"/>
  <c r="BM223" i="5" s="1"/>
  <c r="BG223" i="5"/>
  <c r="BF223" i="5"/>
  <c r="BD223" i="5"/>
  <c r="BC223" i="5"/>
  <c r="BA223" i="5"/>
  <c r="AZ223" i="5"/>
  <c r="AX223" i="5"/>
  <c r="AU223" i="5"/>
  <c r="AS223" i="5"/>
  <c r="AQ223" i="5"/>
  <c r="AO223" i="5"/>
  <c r="AM223" i="5"/>
  <c r="AK223" i="5"/>
  <c r="AI223" i="5"/>
  <c r="CE223" i="5" s="1"/>
  <c r="AG223" i="5"/>
  <c r="CC223" i="5" s="1"/>
  <c r="AD223" i="5"/>
  <c r="AE223" i="5" s="1"/>
  <c r="AC223" i="5"/>
  <c r="AB223" i="5"/>
  <c r="AA223" i="5"/>
  <c r="Z223" i="5"/>
  <c r="BE223" i="5" s="1"/>
  <c r="BI223" i="5" s="1"/>
  <c r="BL223" i="5" s="1"/>
  <c r="C223" i="5"/>
  <c r="D223" i="5" s="1"/>
  <c r="AA224" i="2"/>
  <c r="Z224" i="2"/>
  <c r="X224" i="2"/>
  <c r="W224" i="2"/>
  <c r="BH223" i="5" l="1"/>
  <c r="CB223" i="5"/>
  <c r="V26" i="6"/>
  <c r="S26" i="6"/>
  <c r="R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N222" i="5" s="1"/>
  <c r="BJ222" i="5"/>
  <c r="BM222" i="5" s="1"/>
  <c r="BG222" i="5"/>
  <c r="BF222" i="5"/>
  <c r="BE222" i="5"/>
  <c r="BI222" i="5" s="1"/>
  <c r="BL222" i="5" s="1"/>
  <c r="BD222" i="5"/>
  <c r="BC222" i="5"/>
  <c r="BA222" i="5"/>
  <c r="AZ222" i="5"/>
  <c r="AX222" i="5"/>
  <c r="AD222" i="5"/>
  <c r="AE222" i="5" s="1"/>
  <c r="AC222" i="5"/>
  <c r="AB222" i="5"/>
  <c r="AA222" i="5"/>
  <c r="Z222" i="5"/>
  <c r="C222" i="5"/>
  <c r="D222" i="5" s="1"/>
  <c r="BH222" i="5" l="1"/>
  <c r="CB222" i="5"/>
  <c r="V25" i="6"/>
  <c r="S25" i="6"/>
  <c r="R25" i="6"/>
  <c r="CD221" i="5"/>
  <c r="CC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AD221" i="5"/>
  <c r="AC221" i="5"/>
  <c r="AB221" i="5"/>
  <c r="AA221" i="5"/>
  <c r="AA222" i="2"/>
  <c r="Z222" i="2"/>
  <c r="X222" i="2"/>
  <c r="W222" i="2"/>
  <c r="P222" i="2"/>
  <c r="Z221" i="5"/>
  <c r="BE221" i="5" s="1"/>
  <c r="BI221" i="5" s="1"/>
  <c r="BL221" i="5" s="1"/>
  <c r="AX221" i="5"/>
  <c r="CB221" i="5" l="1"/>
  <c r="BA219" i="5"/>
  <c r="BA220" i="5" s="1"/>
  <c r="BA221" i="5" s="1"/>
  <c r="P20" i="6"/>
  <c r="P21" i="6" s="1"/>
  <c r="P22" i="6" s="1"/>
  <c r="P23" i="6" s="1"/>
  <c r="P24" i="6" s="1"/>
  <c r="P25" i="6" s="1"/>
  <c r="P26" i="6" s="1"/>
  <c r="P27" i="6" s="1"/>
  <c r="P28" i="6" s="1"/>
  <c r="P29" i="6" s="1"/>
  <c r="P30" i="6" s="1"/>
  <c r="P31" i="6" s="1"/>
  <c r="P32" i="6" s="1"/>
  <c r="P33" i="6" s="1"/>
  <c r="V24" i="6"/>
  <c r="S24" i="6"/>
  <c r="R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V23" i="6" l="1"/>
  <c r="S23" i="6"/>
  <c r="R23" i="6"/>
  <c r="V22" i="6"/>
  <c r="S22" i="6"/>
  <c r="R22" i="6"/>
  <c r="V21" i="6"/>
  <c r="S21" i="6"/>
  <c r="R21" i="6"/>
  <c r="V20" i="6"/>
  <c r="S20" i="6"/>
  <c r="R20" i="6"/>
  <c r="V19" i="6"/>
  <c r="S19" i="6"/>
  <c r="R19" i="6"/>
  <c r="V18" i="6"/>
  <c r="S18" i="6"/>
  <c r="R18" i="6"/>
  <c r="L18" i="6"/>
  <c r="L19" i="6" s="1"/>
  <c r="L20" i="6" s="1"/>
  <c r="L21" i="6" s="1"/>
  <c r="L22" i="6" s="1"/>
  <c r="L23" i="6" s="1"/>
  <c r="L24" i="6" s="1"/>
  <c r="L25" i="6" s="1"/>
  <c r="L26" i="6" s="1"/>
  <c r="L27" i="6" s="1"/>
  <c r="L28" i="6" s="1"/>
  <c r="L29" i="6" s="1"/>
  <c r="L30" i="6" s="1"/>
  <c r="L31" i="6" s="1"/>
  <c r="L32" i="6" s="1"/>
  <c r="L33" i="6" s="1"/>
  <c r="J18" i="6"/>
  <c r="J19" i="6" s="1"/>
  <c r="J20" i="6" s="1"/>
  <c r="J21" i="6" s="1"/>
  <c r="J22" i="6" s="1"/>
  <c r="J23" i="6" s="1"/>
  <c r="J24" i="6" s="1"/>
  <c r="J25" i="6" s="1"/>
  <c r="J26" i="6" s="1"/>
  <c r="J27" i="6" s="1"/>
  <c r="J28" i="6" s="1"/>
  <c r="J29" i="6" s="1"/>
  <c r="J30" i="6" s="1"/>
  <c r="J31" i="6" s="1"/>
  <c r="J32" i="6" s="1"/>
  <c r="J33" i="6" s="1"/>
  <c r="V17" i="6"/>
  <c r="S17" i="6"/>
  <c r="R17" i="6"/>
  <c r="V16" i="6"/>
  <c r="R16" i="6"/>
  <c r="V10" i="6"/>
  <c r="W7" i="6"/>
  <c r="W8" i="6" s="1"/>
  <c r="W9" i="6" s="1"/>
  <c r="U7" i="6"/>
  <c r="U8" i="6" s="1"/>
  <c r="U9" i="6" s="1"/>
  <c r="U10" i="6" s="1"/>
  <c r="U11" i="6" s="1"/>
  <c r="U12" i="6" s="1"/>
  <c r="U13" i="6" s="1"/>
  <c r="U14" i="6" s="1"/>
  <c r="U15" i="6" s="1"/>
  <c r="U16" i="6" s="1"/>
  <c r="Q5" i="6"/>
  <c r="Q7" i="6" s="1"/>
  <c r="Q8" i="6" s="1"/>
  <c r="Q9" i="6" s="1"/>
  <c r="Q10" i="6" s="1"/>
  <c r="Q11" i="6" s="1"/>
  <c r="Q12" i="6" s="1"/>
  <c r="Q13" i="6" s="1"/>
  <c r="Q14" i="6" s="1"/>
  <c r="Q15" i="6" s="1"/>
  <c r="Q16" i="6" s="1"/>
  <c r="Q17" i="6" s="1"/>
  <c r="Q18" i="6" s="1"/>
  <c r="Q19" i="6" s="1"/>
  <c r="Q20" i="6" s="1"/>
  <c r="Q21" i="6" s="1"/>
  <c r="Q22" i="6" s="1"/>
  <c r="Q23" i="6" s="1"/>
  <c r="Q24" i="6" s="1"/>
  <c r="Q25" i="6" s="1"/>
  <c r="Q26" i="6" s="1"/>
  <c r="Q27" i="6" s="1"/>
  <c r="Q28" i="6" s="1"/>
  <c r="Q29" i="6" s="1"/>
  <c r="Q30" i="6" s="1"/>
  <c r="Q31" i="6" s="1"/>
  <c r="Q32" i="6" s="1"/>
  <c r="Q33" i="6" s="1"/>
  <c r="H5" i="6"/>
  <c r="H7" i="6" s="1"/>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U17" i="6" l="1"/>
  <c r="U18" i="6" s="1"/>
  <c r="U19" i="6" s="1"/>
  <c r="U20" i="6" s="1"/>
  <c r="U21" i="6" s="1"/>
  <c r="U22" i="6" s="1"/>
  <c r="U23" i="6" s="1"/>
  <c r="U24" i="6" s="1"/>
  <c r="U25" i="6" s="1"/>
  <c r="U26" i="6" s="1"/>
  <c r="U27" i="6" s="1"/>
  <c r="U28" i="6" s="1"/>
  <c r="U29" i="6" s="1"/>
  <c r="U30" i="6" s="1"/>
  <c r="U31" i="6" s="1"/>
  <c r="U32" i="6" s="1"/>
  <c r="U33" i="6" s="1"/>
  <c r="U34" i="6" s="1"/>
  <c r="W10" i="6"/>
  <c r="W11" i="6" s="1"/>
  <c r="W12" i="6" s="1"/>
  <c r="W13" i="6" s="1"/>
  <c r="W14" i="6" s="1"/>
  <c r="W15" i="6" s="1"/>
  <c r="W16" i="6" s="1"/>
  <c r="W17" i="6" s="1"/>
  <c r="W18" i="6" s="1"/>
  <c r="W19" i="6" s="1"/>
  <c r="W20" i="6" s="1"/>
  <c r="W21" i="6" s="1"/>
  <c r="W22" i="6" s="1"/>
  <c r="W23" i="6" s="1"/>
  <c r="W24" i="6" s="1"/>
  <c r="W25" i="6" s="1"/>
  <c r="W26" i="6" s="1"/>
  <c r="W27" i="6" s="1"/>
  <c r="W28" i="6" s="1"/>
  <c r="W29" i="6" s="1"/>
  <c r="W30" i="6" s="1"/>
  <c r="W31" i="6" s="1"/>
  <c r="W32" i="6" s="1"/>
  <c r="W33" i="6" s="1"/>
  <c r="W34" i="6" s="1"/>
  <c r="BB239"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41" i="5" l="1"/>
  <c r="AD240"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40" i="5" l="1"/>
  <c r="L240"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BH204" i="5"/>
  <c r="D203" i="5"/>
  <c r="BH203" i="5"/>
  <c r="D202" i="5"/>
  <c r="BH202" i="5"/>
  <c r="D201" i="5"/>
  <c r="BH201" i="5"/>
  <c r="BH200" i="5"/>
  <c r="D200" i="5"/>
  <c r="H122" i="2"/>
  <c r="Y121" i="2"/>
  <c r="AB92" i="2"/>
  <c r="M93" i="2"/>
  <c r="I92" i="2"/>
  <c r="D221" i="5" l="1"/>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AB182" i="2"/>
  <c r="M183" i="2"/>
  <c r="I182" i="2"/>
  <c r="Y232" i="2" l="1"/>
  <c r="AB183" i="2"/>
  <c r="M184" i="2"/>
  <c r="I183" i="2"/>
  <c r="M185" i="2" l="1"/>
  <c r="AB184" i="2"/>
  <c r="I184" i="2"/>
  <c r="M186" i="2" l="1"/>
  <c r="AB185" i="2"/>
  <c r="I185" i="2"/>
  <c r="AB186" i="2" l="1"/>
  <c r="M187" i="2"/>
  <c r="I186" i="2"/>
  <c r="M188" i="2" l="1"/>
  <c r="AB187" i="2"/>
  <c r="I187" i="2"/>
  <c r="AB188" i="2" l="1"/>
  <c r="M189" i="2"/>
  <c r="I188" i="2"/>
  <c r="AB189" i="2" l="1"/>
  <c r="M190" i="2"/>
  <c r="I189" i="2"/>
  <c r="M191" i="2" l="1"/>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I231" i="2"/>
  <c r="AB232" i="2" l="1"/>
  <c r="I232" i="2"/>
</calcChain>
</file>

<file path=xl/sharedStrings.xml><?xml version="1.0" encoding="utf-8"?>
<sst xmlns="http://schemas.openxmlformats.org/spreadsheetml/2006/main" count="474" uniqueCount="265">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</sst>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4"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rgb="FFCCFFFF"/>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23" fillId="6"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xf numFmtId="0" fontId="3" fillId="2" borderId="87"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国家衛健委発表に基づく感染状況!$W$27:$W$237</c:f>
              <c:numCache>
                <c:formatCode>m"月"d"日"</c:formatCode>
                <c:ptCount val="21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numCache>
            </c:numRef>
          </c:cat>
          <c:val>
            <c:numRef>
              <c:f>国家衛健委発表に基づく感染状況!$X$27:$X$237</c:f>
              <c:numCache>
                <c:formatCode>#,##0_);[Red]\(#,##0\)</c:formatCode>
                <c:ptCount val="21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国家衛健委発表に基づく感染状況!$W$27:$W$237</c:f>
              <c:numCache>
                <c:formatCode>m"月"d"日"</c:formatCode>
                <c:ptCount val="21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numCache>
            </c:numRef>
          </c:cat>
          <c:val>
            <c:numRef>
              <c:f>国家衛健委発表に基づく感染状況!$Y$27:$Y$237</c:f>
              <c:numCache>
                <c:formatCode>General</c:formatCode>
                <c:ptCount val="21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香港マカオ台湾の患者・海外輸入症例・無症状病原体保有者!$AX$169:$AX$236</c:f>
              <c:numCache>
                <c:formatCode>m"月"d"日"</c:formatCode>
                <c:ptCount val="6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numCache>
            </c:numRef>
          </c:cat>
          <c:val>
            <c:numRef>
              <c:f>香港マカオ台湾の患者・海外輸入症例・無症状病原体保有者!$AY$169:$AY$236</c:f>
              <c:numCache>
                <c:formatCode>General</c:formatCode>
                <c:ptCount val="68"/>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香港マカオ台湾の患者・海外輸入症例・無症状病原体保有者!$AX$169:$AX$236</c:f>
              <c:numCache>
                <c:formatCode>m"月"d"日"</c:formatCode>
                <c:ptCount val="6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numCache>
            </c:numRef>
          </c:cat>
          <c:val>
            <c:numRef>
              <c:f>香港マカオ台湾の患者・海外輸入症例・無症状病原体保有者!$BB$169:$BB$236</c:f>
              <c:numCache>
                <c:formatCode>General</c:formatCode>
                <c:ptCount val="68"/>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香港マカオ台湾の患者・海外輸入症例・無症状病原体保有者!$AX$169:$AX$236</c:f>
              <c:numCache>
                <c:formatCode>m"月"d"日"</c:formatCode>
                <c:ptCount val="6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numCache>
            </c:numRef>
          </c:cat>
          <c:val>
            <c:numRef>
              <c:f>香港マカオ台湾の患者・海外輸入症例・無症状病原体保有者!$AZ$169:$AZ$236</c:f>
              <c:numCache>
                <c:formatCode>General</c:formatCode>
                <c:ptCount val="68"/>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香港マカオ台湾の患者・海外輸入症例・無症状病原体保有者!$AX$169:$AX$236</c:f>
              <c:numCache>
                <c:formatCode>m"月"d"日"</c:formatCode>
                <c:ptCount val="6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numCache>
            </c:numRef>
          </c:cat>
          <c:val>
            <c:numRef>
              <c:f>香港マカオ台湾の患者・海外輸入症例・無症状病原体保有者!$BC$169:$BC$236</c:f>
              <c:numCache>
                <c:formatCode>General</c:formatCode>
                <c:ptCount val="68"/>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香港マカオ台湾の患者・海外輸入症例・無症状病原体保有者!$CD$29:$CD$237</c:f>
              <c:numCache>
                <c:formatCode>m"月"d"日"</c:formatCode>
                <c:ptCount val="2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numCache>
            </c:numRef>
          </c:cat>
          <c:val>
            <c:numRef>
              <c:f>香港マカオ台湾の患者・海外輸入症例・無症状病原体保有者!$CE$29:$CE$237</c:f>
              <c:numCache>
                <c:formatCode>General</c:formatCode>
                <c:ptCount val="20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香港マカオ台湾の患者・海外輸入症例・無症状病原体保有者!$CA$29:$CA$237</c:f>
              <c:numCache>
                <c:formatCode>m"月"d"日"</c:formatCode>
                <c:ptCount val="2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numCache>
            </c:numRef>
          </c:cat>
          <c:val>
            <c:numRef>
              <c:f>香港マカオ台湾の患者・海外輸入症例・無症状病原体保有者!$CB$29:$CB$237</c:f>
              <c:numCache>
                <c:formatCode>General</c:formatCode>
                <c:ptCount val="209"/>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香港マカオ台湾の患者・海外輸入症例・無症状病原体保有者!$CA$29:$CA$237</c:f>
              <c:numCache>
                <c:formatCode>m"月"d"日"</c:formatCode>
                <c:ptCount val="2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numCache>
            </c:numRef>
          </c:cat>
          <c:val>
            <c:numRef>
              <c:f>香港マカオ台湾の患者・海外輸入症例・無症状病原体保有者!$CC$29:$CC$237</c:f>
              <c:numCache>
                <c:formatCode>General</c:formatCode>
                <c:ptCount val="20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89546966468003E-2"/>
          <c:y val="1.8972434145213712E-2"/>
          <c:w val="0.84790257161441118"/>
          <c:h val="0.72657772700692203"/>
        </c:manualLayout>
      </c:layout>
      <c:barChart>
        <c:barDir val="col"/>
        <c:grouping val="clustered"/>
        <c:varyColors val="0"/>
        <c:ser>
          <c:idx val="0"/>
          <c:order val="0"/>
          <c:tx>
            <c:strRef>
              <c:f>新疆の情況!$S$5</c:f>
              <c:strCache>
                <c:ptCount val="1"/>
                <c:pt idx="0">
                  <c:v>確診</c:v>
                </c:pt>
              </c:strCache>
            </c:strRef>
          </c:tx>
          <c:spPr>
            <a:solidFill>
              <a:srgbClr val="FF0000"/>
            </a:solidFill>
            <a:ln w="6350">
              <a:solidFill>
                <a:srgbClr val="FF0000"/>
              </a:solidFill>
            </a:ln>
            <a:effectLst/>
          </c:spPr>
          <c:invertIfNegative val="0"/>
          <c:cat>
            <c:strRef>
              <c:f>新疆の情況!$R$6:$R$40</c:f>
              <c:strCache>
                <c:ptCount val="3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strCache>
            </c:strRef>
          </c:cat>
          <c:val>
            <c:numRef>
              <c:f>新疆の情況!$S$6:$S$40</c:f>
              <c:numCache>
                <c:formatCode>General</c:formatCode>
                <c:ptCount val="35"/>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numCache>
            </c:numRef>
          </c:val>
          <c:extLst>
            <c:ext xmlns:c16="http://schemas.microsoft.com/office/drawing/2014/chart" uri="{C3380CC4-5D6E-409C-BE32-E72D297353CC}">
              <c16:uniqueId val="{00000000-8D0A-4FD4-9DEA-0AC21E57A090}"/>
            </c:ext>
          </c:extLst>
        </c:ser>
        <c:ser>
          <c:idx val="3"/>
          <c:order val="3"/>
          <c:tx>
            <c:strRef>
              <c:f>新疆の情況!$V$5</c:f>
              <c:strCache>
                <c:ptCount val="1"/>
                <c:pt idx="0">
                  <c:v>無症状感染者</c:v>
                </c:pt>
              </c:strCache>
            </c:strRef>
          </c:tx>
          <c:spPr>
            <a:solidFill>
              <a:srgbClr val="0000FF"/>
            </a:solidFill>
            <a:ln>
              <a:noFill/>
            </a:ln>
            <a:effectLst/>
          </c:spPr>
          <c:invertIfNegative val="0"/>
          <c:cat>
            <c:strRef>
              <c:f>新疆の情況!$R$6:$R$40</c:f>
              <c:strCache>
                <c:ptCount val="3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strCache>
            </c:strRef>
          </c:cat>
          <c:val>
            <c:numRef>
              <c:f>新疆の情況!$V$6:$V$40</c:f>
              <c:numCache>
                <c:formatCode>General</c:formatCode>
                <c:ptCount val="35"/>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新疆の情況!$T$5</c:f>
              <c:strCache>
                <c:ptCount val="1"/>
                <c:pt idx="0">
                  <c:v>確診患者累計</c:v>
                </c:pt>
              </c:strCache>
            </c:strRef>
          </c:tx>
          <c:spPr>
            <a:ln w="25400" cap="rnd">
              <a:solidFill>
                <a:srgbClr val="FF0000"/>
              </a:solidFill>
              <a:round/>
            </a:ln>
            <a:effectLst/>
          </c:spPr>
          <c:marker>
            <c:symbol val="none"/>
          </c:marker>
          <c:cat>
            <c:strRef>
              <c:f>新疆の情況!$R$6:$R$40</c:f>
              <c:strCache>
                <c:ptCount val="3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strCache>
            </c:strRef>
          </c:cat>
          <c:val>
            <c:numRef>
              <c:f>新疆の情況!$T$6:$T$40</c:f>
              <c:numCache>
                <c:formatCode>General</c:formatCode>
                <c:ptCount val="35"/>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numCache>
            </c:numRef>
          </c:val>
          <c:smooth val="0"/>
          <c:extLst>
            <c:ext xmlns:c16="http://schemas.microsoft.com/office/drawing/2014/chart" uri="{C3380CC4-5D6E-409C-BE32-E72D297353CC}">
              <c16:uniqueId val="{00000002-8D0A-4FD4-9DEA-0AC21E57A090}"/>
            </c:ext>
          </c:extLst>
        </c:ser>
        <c:ser>
          <c:idx val="2"/>
          <c:order val="2"/>
          <c:tx>
            <c:strRef>
              <c:f>新疆の情況!$U$5</c:f>
              <c:strCache>
                <c:ptCount val="1"/>
                <c:pt idx="0">
                  <c:v>現有確診患者</c:v>
                </c:pt>
              </c:strCache>
            </c:strRef>
          </c:tx>
          <c:spPr>
            <a:ln w="28575" cap="rnd">
              <a:solidFill>
                <a:srgbClr val="FF6600"/>
              </a:solidFill>
              <a:prstDash val="sysDash"/>
              <a:round/>
            </a:ln>
            <a:effectLst/>
          </c:spPr>
          <c:marker>
            <c:symbol val="none"/>
          </c:marker>
          <c:cat>
            <c:strRef>
              <c:f>新疆の情況!$R$6:$R$40</c:f>
              <c:strCache>
                <c:ptCount val="3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strCache>
            </c:strRef>
          </c:cat>
          <c:val>
            <c:numRef>
              <c:f>新疆の情況!$U$6:$U$40</c:f>
              <c:numCache>
                <c:formatCode>General</c:formatCode>
                <c:ptCount val="35"/>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numCache>
            </c:numRef>
          </c:val>
          <c:smooth val="0"/>
          <c:extLst>
            <c:ext xmlns:c16="http://schemas.microsoft.com/office/drawing/2014/chart" uri="{C3380CC4-5D6E-409C-BE32-E72D297353CC}">
              <c16:uniqueId val="{00000003-8D0A-4FD4-9DEA-0AC21E57A090}"/>
            </c:ext>
          </c:extLst>
        </c:ser>
        <c:ser>
          <c:idx val="4"/>
          <c:order val="4"/>
          <c:tx>
            <c:strRef>
              <c:f>新疆の情況!$W$5</c:f>
              <c:strCache>
                <c:ptCount val="1"/>
                <c:pt idx="0">
                  <c:v>現有無症状</c:v>
                </c:pt>
              </c:strCache>
            </c:strRef>
          </c:tx>
          <c:spPr>
            <a:ln w="22225" cap="rnd">
              <a:solidFill>
                <a:srgbClr val="0000FF"/>
              </a:solidFill>
              <a:round/>
            </a:ln>
            <a:effectLst/>
          </c:spPr>
          <c:marker>
            <c:symbol val="none"/>
          </c:marker>
          <c:cat>
            <c:strRef>
              <c:f>新疆の情況!$R$6:$R$40</c:f>
              <c:strCache>
                <c:ptCount val="3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strCache>
            </c:strRef>
          </c:cat>
          <c:val>
            <c:numRef>
              <c:f>新疆の情況!$W$6:$W$40</c:f>
              <c:numCache>
                <c:formatCode>General</c:formatCode>
                <c:ptCount val="35"/>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11786423271973474"/>
          <c:y val="0.2589278044789855"/>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国家衛健委発表に基づく感染状況!$Z$27:$Z$237</c:f>
              <c:numCache>
                <c:formatCode>m"月"d"日"</c:formatCode>
                <c:ptCount val="21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numCache>
            </c:numRef>
          </c:cat>
          <c:val>
            <c:numRef>
              <c:f>国家衛健委発表に基づく感染状況!$AA$27:$AA$237</c:f>
              <c:numCache>
                <c:formatCode>General</c:formatCode>
                <c:ptCount val="21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国家衛健委発表に基づく感染状況!$Z$27:$Z$237</c:f>
              <c:numCache>
                <c:formatCode>m"月"d"日"</c:formatCode>
                <c:ptCount val="21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numCache>
            </c:numRef>
          </c:cat>
          <c:val>
            <c:numRef>
              <c:f>国家衛健委発表に基づく感染状況!$AB$27:$AB$237</c:f>
              <c:numCache>
                <c:formatCode>General</c:formatCode>
                <c:ptCount val="21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香港マカオ台湾の患者・海外輸入症例・無症状病原体保有者!$BE$70:$BE$237</c:f>
              <c:numCache>
                <c:formatCode>m"月"d"日"</c:formatCode>
                <c:ptCount val="16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numCache>
            </c:numRef>
          </c:cat>
          <c:val>
            <c:numRef>
              <c:f>香港マカオ台湾の患者・海外輸入症例・無症状病原体保有者!$BF$70:$BF$237</c:f>
              <c:numCache>
                <c:formatCode>General</c:formatCode>
                <c:ptCount val="16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香港マカオ台湾の患者・海外輸入症例・無症状病原体保有者!$BG$70:$BG$237</c:f>
              <c:numCache>
                <c:formatCode>m"月"d"日"</c:formatCode>
                <c:ptCount val="16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numCache>
            </c:numRef>
          </c:cat>
          <c:val>
            <c:numRef>
              <c:f>香港マカオ台湾の患者・海外輸入症例・無症状病原体保有者!$BH$70:$BH$237</c:f>
              <c:numCache>
                <c:formatCode>General</c:formatCode>
                <c:ptCount val="16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香港マカオ台湾の患者・海外輸入症例・無症状病原体保有者!$BS$29:$BS$237</c:f>
              <c:numCache>
                <c:formatCode>m"月"d"日"</c:formatCode>
                <c:ptCount val="2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numCache>
            </c:numRef>
          </c:cat>
          <c:val>
            <c:numRef>
              <c:f>香港マカオ台湾の患者・海外輸入症例・無症状病原体保有者!$BT$29:$BT$237</c:f>
              <c:numCache>
                <c:formatCode>General</c:formatCode>
                <c:ptCount val="209"/>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香港マカオ台湾の患者・海外輸入症例・無症状病原体保有者!$BS$29:$BS$237</c:f>
              <c:numCache>
                <c:formatCode>m"月"d"日"</c:formatCode>
                <c:ptCount val="2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numCache>
            </c:numRef>
          </c:cat>
          <c:val>
            <c:numRef>
              <c:f>香港マカオ台湾の患者・海外輸入症例・無症状病原体保有者!$BU$29:$BU$237</c:f>
              <c:numCache>
                <c:formatCode>General</c:formatCode>
                <c:ptCount val="20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香港マカオ台湾の患者・海外輸入症例・無症状病原体保有者!$BS$29:$BS$237</c:f>
              <c:numCache>
                <c:formatCode>m"月"d"日"</c:formatCode>
                <c:ptCount val="2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numCache>
            </c:numRef>
          </c:cat>
          <c:val>
            <c:numRef>
              <c:f>香港マカオ台湾の患者・海外輸入症例・無症状病原体保有者!$BV$29:$BV$237</c:f>
              <c:numCache>
                <c:formatCode>General</c:formatCode>
                <c:ptCount val="20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香港マカオ台湾の患者・海外輸入症例・無症状病原体保有者!$BO$29:$BO$237</c:f>
              <c:numCache>
                <c:formatCode>m"月"d"日"</c:formatCode>
                <c:ptCount val="2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numCache>
            </c:numRef>
          </c:cat>
          <c:val>
            <c:numRef>
              <c:f>香港マカオ台湾の患者・海外輸入症例・無症状病原体保有者!$BP$29:$BP$237</c:f>
              <c:numCache>
                <c:formatCode>General</c:formatCode>
                <c:ptCount val="209"/>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香港マカオ台湾の患者・海外輸入症例・無症状病原体保有者!$BO$29:$BO$237</c:f>
              <c:numCache>
                <c:formatCode>m"月"d"日"</c:formatCode>
                <c:ptCount val="2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numCache>
            </c:numRef>
          </c:cat>
          <c:val>
            <c:numRef>
              <c:f>香港マカオ台湾の患者・海外輸入症例・無症状病原体保有者!$BQ$29:$BQ$237</c:f>
              <c:numCache>
                <c:formatCode>General</c:formatCode>
                <c:ptCount val="20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香港マカオ台湾の患者・海外輸入症例・無症状病原体保有者!$BO$29:$BO$237</c:f>
              <c:numCache>
                <c:formatCode>m"月"d"日"</c:formatCode>
                <c:ptCount val="2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numCache>
            </c:numRef>
          </c:cat>
          <c:val>
            <c:numRef>
              <c:f>香港マカオ台湾の患者・海外輸入症例・無症状病原体保有者!$BR$29:$BR$237</c:f>
              <c:numCache>
                <c:formatCode>General</c:formatCode>
                <c:ptCount val="209"/>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7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香港マカオ台湾の患者・海外輸入症例・無症状病原体保有者!$BW$29:$BW$237</c:f>
              <c:numCache>
                <c:formatCode>m"月"d"日"</c:formatCode>
                <c:ptCount val="2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numCache>
            </c:numRef>
          </c:cat>
          <c:val>
            <c:numRef>
              <c:f>香港マカオ台湾の患者・海外輸入症例・無症状病原体保有者!$BX$29:$BX$237</c:f>
              <c:numCache>
                <c:formatCode>General</c:formatCode>
                <c:ptCount val="209"/>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香港マカオ台湾の患者・海外輸入症例・無症状病原体保有者!$BW$29:$BW$237</c:f>
              <c:numCache>
                <c:formatCode>m"月"d"日"</c:formatCode>
                <c:ptCount val="2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numCache>
            </c:numRef>
          </c:cat>
          <c:val>
            <c:numRef>
              <c:f>香港マカオ台湾の患者・海外輸入症例・無症状病原体保有者!$BY$29:$BY$237</c:f>
              <c:numCache>
                <c:formatCode>General</c:formatCode>
                <c:ptCount val="20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香港マカオ台湾の患者・海外輸入症例・無症状病原体保有者!$BW$29:$BW$237</c:f>
              <c:numCache>
                <c:formatCode>m"月"d"日"</c:formatCode>
                <c:ptCount val="2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numCache>
            </c:numRef>
          </c:cat>
          <c:val>
            <c:numRef>
              <c:f>香港マカオ台湾の患者・海外輸入症例・無症状病原体保有者!$BZ$29:$BZ$237</c:f>
              <c:numCache>
                <c:formatCode>General</c:formatCode>
                <c:ptCount val="20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香港マカオ台湾の患者・海外輸入症例・無症状病原体保有者!$BI$97:$BI$236</c:f>
              <c:numCache>
                <c:formatCode>m"月"d"日"</c:formatCode>
                <c:ptCount val="14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numCache>
            </c:numRef>
          </c:cat>
          <c:val>
            <c:numRef>
              <c:f>香港マカオ台湾の患者・海外輸入症例・無症状病原体保有者!$BJ$97:$BJ$236</c:f>
              <c:numCache>
                <c:formatCode>General</c:formatCode>
                <c:ptCount val="140"/>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香港マカオ台湾の患者・海外輸入症例・無症状病原体保有者!$BI$97:$BI$236</c:f>
              <c:numCache>
                <c:formatCode>m"月"d"日"</c:formatCode>
                <c:ptCount val="14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numCache>
            </c:numRef>
          </c:cat>
          <c:val>
            <c:numRef>
              <c:f>香港マカオ台湾の患者・海外輸入症例・無症状病原体保有者!$BK$97:$BK$236</c:f>
              <c:numCache>
                <c:formatCode>General</c:formatCode>
                <c:ptCount val="140"/>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7753018372703417"/>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香港マカオ台湾の患者・海外輸入症例・無症状病原体保有者!$BL$97:$BL$236</c:f>
              <c:numCache>
                <c:formatCode>m"月"d"日"</c:formatCode>
                <c:ptCount val="14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numCache>
            </c:numRef>
          </c:cat>
          <c:val>
            <c:numRef>
              <c:f>香港マカオ台湾の患者・海外輸入症例・無症状病原体保有者!$BM$97:$BM$236</c:f>
              <c:numCache>
                <c:formatCode>General</c:formatCode>
                <c:ptCount val="140"/>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香港マカオ台湾の患者・海外輸入症例・無症状病原体保有者!$BL$97:$BL$236</c:f>
              <c:numCache>
                <c:formatCode>m"月"d"日"</c:formatCode>
                <c:ptCount val="14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numCache>
            </c:numRef>
          </c:cat>
          <c:val>
            <c:numRef>
              <c:f>香港マカオ台湾の患者・海外輸入症例・無症状病原体保有者!$BN$97:$BN$236</c:f>
              <c:numCache>
                <c:formatCode>General</c:formatCode>
                <c:ptCount val="140"/>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46"/>
  <sheetViews>
    <sheetView workbookViewId="0">
      <pane xSplit="2" ySplit="5" topLeftCell="C228" activePane="bottomRight" state="frozen"/>
      <selection pane="topRight" activeCell="C1" sqref="C1"/>
      <selection pane="bottomLeft" activeCell="A8" sqref="A8"/>
      <selection pane="bottomRight" activeCell="L230" sqref="L230"/>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3" t="s">
        <v>78</v>
      </c>
      <c r="D1" s="263"/>
      <c r="E1" s="263"/>
      <c r="F1" s="263"/>
      <c r="G1" s="263"/>
      <c r="H1" s="263"/>
      <c r="I1" s="263"/>
      <c r="J1" s="263"/>
      <c r="K1" s="263"/>
      <c r="L1" s="263"/>
      <c r="M1" s="263"/>
      <c r="N1" s="263"/>
      <c r="O1" s="263"/>
      <c r="P1" s="87"/>
      <c r="Q1" s="87"/>
      <c r="R1" s="87"/>
      <c r="S1" s="87"/>
      <c r="T1" s="87"/>
      <c r="U1" s="86">
        <v>44059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0" t="s">
        <v>72</v>
      </c>
      <c r="D4" s="271"/>
      <c r="E4" s="271"/>
      <c r="F4" s="281"/>
      <c r="G4" s="270" t="s">
        <v>68</v>
      </c>
      <c r="H4" s="271"/>
      <c r="I4" s="276" t="s">
        <v>87</v>
      </c>
      <c r="J4" s="272" t="s">
        <v>71</v>
      </c>
      <c r="K4" s="273"/>
      <c r="L4" s="274" t="s">
        <v>70</v>
      </c>
      <c r="M4" s="275"/>
      <c r="N4" s="264" t="s">
        <v>73</v>
      </c>
      <c r="O4" s="265"/>
      <c r="P4" s="278" t="s">
        <v>92</v>
      </c>
      <c r="Q4" s="279"/>
      <c r="R4" s="278" t="s">
        <v>88</v>
      </c>
      <c r="S4" s="279"/>
      <c r="T4" s="280"/>
      <c r="U4" s="266" t="s">
        <v>75</v>
      </c>
    </row>
    <row r="5" spans="2:21" ht="18.5" customHeight="1" thickBot="1" x14ac:dyDescent="0.6">
      <c r="B5" s="63" t="s">
        <v>76</v>
      </c>
      <c r="C5" s="268" t="s">
        <v>69</v>
      </c>
      <c r="D5" s="269"/>
      <c r="E5" s="92" t="s">
        <v>9</v>
      </c>
      <c r="F5" s="71" t="s">
        <v>86</v>
      </c>
      <c r="G5" s="69" t="s">
        <v>69</v>
      </c>
      <c r="H5" s="70" t="s">
        <v>9</v>
      </c>
      <c r="I5" s="277"/>
      <c r="J5" s="69" t="s">
        <v>69</v>
      </c>
      <c r="K5" s="70" t="s">
        <v>74</v>
      </c>
      <c r="L5" s="69" t="s">
        <v>69</v>
      </c>
      <c r="M5" s="70" t="s">
        <v>9</v>
      </c>
      <c r="N5" s="69" t="s">
        <v>69</v>
      </c>
      <c r="O5" s="71" t="s">
        <v>9</v>
      </c>
      <c r="P5" s="88" t="s">
        <v>105</v>
      </c>
      <c r="Q5" s="71" t="s">
        <v>9</v>
      </c>
      <c r="R5" s="119" t="s">
        <v>90</v>
      </c>
      <c r="S5" s="68" t="s">
        <v>91</v>
      </c>
      <c r="T5" s="68" t="s">
        <v>89</v>
      </c>
      <c r="U5" s="267"/>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+H231+G232</f>
        <v>84756</v>
      </c>
      <c r="I232" s="89">
        <f t="shared" ref="I232" si="245">+H232-M232-O232</f>
        <v>724</v>
      </c>
      <c r="J232" s="48">
        <v>1</v>
      </c>
      <c r="K232" s="56">
        <f>+J232+K231</f>
        <v>41</v>
      </c>
      <c r="L232" s="48">
        <v>0</v>
      </c>
      <c r="M232" s="89">
        <f>+L232+M231</f>
        <v>4634</v>
      </c>
      <c r="N232" s="48">
        <v>56</v>
      </c>
      <c r="O232" s="89">
        <f>+N232+O231</f>
        <v>79398</v>
      </c>
      <c r="P232" s="111">
        <f>+Q232-Q231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+H232+G233</f>
        <v>84786</v>
      </c>
      <c r="I233" s="89">
        <f t="shared" ref="I233" si="246">+H233-M233-O233</f>
        <v>690</v>
      </c>
      <c r="J233" s="48">
        <v>-2</v>
      </c>
      <c r="K233" s="56">
        <f>+J233+K232</f>
        <v>39</v>
      </c>
      <c r="L233" s="48">
        <v>0</v>
      </c>
      <c r="M233" s="89">
        <f>+L233+M232</f>
        <v>4634</v>
      </c>
      <c r="N233" s="48">
        <v>64</v>
      </c>
      <c r="O233" s="89">
        <f>+N233+O232</f>
        <v>79462</v>
      </c>
      <c r="P233" s="111">
        <f>+Q233-Q232</f>
        <v>529</v>
      </c>
      <c r="Q233" s="57">
        <v>804180</v>
      </c>
      <c r="R233" s="48">
        <v>1567</v>
      </c>
      <c r="S233" s="118"/>
      <c r="T233" s="57">
        <v>21456</v>
      </c>
      <c r="U233" s="78"/>
      <c r="W233" s="121">
        <f t="shared" ref="W233" si="247">+B233</f>
        <v>44056</v>
      </c>
      <c r="X233" s="122">
        <f t="shared" ref="X233" si="248">+G233</f>
        <v>30</v>
      </c>
      <c r="Y233" s="97">
        <f t="shared" ref="Y233" si="249">+H233</f>
        <v>84786</v>
      </c>
      <c r="Z233" s="123">
        <f t="shared" ref="Z233" si="250">+B233</f>
        <v>44056</v>
      </c>
      <c r="AA233" s="97">
        <f t="shared" ref="AA233" si="251">+L233</f>
        <v>0</v>
      </c>
      <c r="AB233" s="97">
        <f t="shared" ref="AB233" si="252">+M233</f>
        <v>4634</v>
      </c>
    </row>
    <row r="234" spans="2:28" x14ac:dyDescent="0.55000000000000004">
      <c r="B234" s="77">
        <v>44057</v>
      </c>
      <c r="C234" s="48">
        <v>1</v>
      </c>
      <c r="D234" s="84"/>
      <c r="E234" s="110"/>
      <c r="F234" s="57">
        <v>3</v>
      </c>
      <c r="G234" s="48">
        <v>22</v>
      </c>
      <c r="H234" s="89">
        <f>+H233+G234</f>
        <v>84808</v>
      </c>
      <c r="I234" s="89">
        <f t="shared" ref="I234" si="253">+H234-M234-O234</f>
        <v>655</v>
      </c>
      <c r="J234" s="48">
        <v>-3</v>
      </c>
      <c r="K234" s="56">
        <f>+J234+K233</f>
        <v>36</v>
      </c>
      <c r="L234" s="48">
        <v>0</v>
      </c>
      <c r="M234" s="89">
        <f>+L234+M233</f>
        <v>4634</v>
      </c>
      <c r="N234" s="48">
        <v>57</v>
      </c>
      <c r="O234" s="89">
        <f>+N234+O233</f>
        <v>79519</v>
      </c>
      <c r="P234" s="111">
        <f>+Q234-Q233</f>
        <v>895</v>
      </c>
      <c r="Q234" s="57">
        <v>805075</v>
      </c>
      <c r="R234" s="48">
        <v>1905</v>
      </c>
      <c r="S234" s="118"/>
      <c r="T234" s="57">
        <v>20441</v>
      </c>
      <c r="U234" s="78"/>
      <c r="W234" s="121">
        <f t="shared" ref="W234" si="254">+B234</f>
        <v>44057</v>
      </c>
      <c r="X234" s="122">
        <f t="shared" ref="X234" si="255">+G234</f>
        <v>22</v>
      </c>
      <c r="Y234" s="97">
        <f t="shared" ref="Y234" si="256">+H234</f>
        <v>84808</v>
      </c>
      <c r="Z234" s="123">
        <f t="shared" ref="Z234" si="257">+B234</f>
        <v>44057</v>
      </c>
      <c r="AA234" s="97">
        <f t="shared" ref="AA234" si="258">+L234</f>
        <v>0</v>
      </c>
      <c r="AB234" s="97">
        <f t="shared" ref="AB234" si="259">+M234</f>
        <v>4634</v>
      </c>
    </row>
    <row r="235" spans="2:28" x14ac:dyDescent="0.55000000000000004">
      <c r="B235" s="77">
        <v>44058</v>
      </c>
      <c r="C235" s="48">
        <v>1</v>
      </c>
      <c r="D235" s="84"/>
      <c r="E235" s="110"/>
      <c r="F235" s="57">
        <v>3</v>
      </c>
      <c r="G235" s="48">
        <v>19</v>
      </c>
      <c r="H235" s="89">
        <f>+H234+G235</f>
        <v>84827</v>
      </c>
      <c r="I235" s="89">
        <f t="shared" ref="I235" si="260">+H235-M235-O235</f>
        <v>618</v>
      </c>
      <c r="J235" s="48">
        <v>-2</v>
      </c>
      <c r="K235" s="56">
        <f>+J235+K234</f>
        <v>34</v>
      </c>
      <c r="L235" s="48">
        <v>0</v>
      </c>
      <c r="M235" s="89">
        <f>+L235+M234</f>
        <v>4634</v>
      </c>
      <c r="N235" s="48">
        <v>56</v>
      </c>
      <c r="O235" s="89">
        <f>+N235+O234</f>
        <v>79575</v>
      </c>
      <c r="P235" s="111">
        <f>+Q235-Q234</f>
        <v>782</v>
      </c>
      <c r="Q235" s="57">
        <v>805857</v>
      </c>
      <c r="R235" s="48">
        <v>1290</v>
      </c>
      <c r="S235" s="118"/>
      <c r="T235" s="57">
        <v>19933</v>
      </c>
      <c r="U235" s="78"/>
      <c r="W235" s="121">
        <f t="shared" ref="W235" si="261">+B235</f>
        <v>44058</v>
      </c>
      <c r="X235" s="122">
        <f t="shared" ref="X235" si="262">+G235</f>
        <v>19</v>
      </c>
      <c r="Y235" s="97">
        <f t="shared" ref="Y235" si="263">+H235</f>
        <v>84827</v>
      </c>
      <c r="Z235" s="123">
        <f t="shared" ref="Z235" si="264">+B235</f>
        <v>44058</v>
      </c>
      <c r="AA235" s="97">
        <f t="shared" ref="AA235" si="265">+L235</f>
        <v>0</v>
      </c>
      <c r="AB235" s="97">
        <f t="shared" ref="AB235" si="266">+M235</f>
        <v>4634</v>
      </c>
    </row>
    <row r="236" spans="2:28" x14ac:dyDescent="0.55000000000000004">
      <c r="B236" s="77"/>
      <c r="C236" s="59"/>
      <c r="D236" s="49"/>
      <c r="E236" s="61"/>
      <c r="F236" s="60"/>
      <c r="G236" s="59"/>
      <c r="H236" s="61"/>
      <c r="I236" s="55"/>
      <c r="J236" s="59"/>
      <c r="K236" s="61"/>
      <c r="L236" s="59"/>
      <c r="M236" s="61"/>
      <c r="N236" s="48"/>
      <c r="O236" s="60"/>
      <c r="P236" s="124"/>
      <c r="Q236" s="60"/>
      <c r="R236" s="48"/>
      <c r="S236" s="60"/>
      <c r="T236" s="60"/>
      <c r="U236" s="78"/>
    </row>
    <row r="237" spans="2:28" ht="9.5" customHeight="1" thickBot="1" x14ac:dyDescent="0.6">
      <c r="B237" s="66"/>
      <c r="C237" s="79"/>
      <c r="D237" s="80"/>
      <c r="E237" s="82"/>
      <c r="F237" s="95"/>
      <c r="G237" s="79"/>
      <c r="H237" s="82"/>
      <c r="I237" s="82"/>
      <c r="J237" s="79"/>
      <c r="K237" s="82"/>
      <c r="L237" s="79"/>
      <c r="M237" s="82"/>
      <c r="N237" s="83"/>
      <c r="O237" s="81"/>
      <c r="P237" s="94"/>
      <c r="Q237" s="95"/>
      <c r="R237" s="120"/>
      <c r="S237" s="95"/>
      <c r="T237" s="95"/>
      <c r="U237" s="67"/>
    </row>
    <row r="239" spans="2:28" ht="13" customHeight="1" x14ac:dyDescent="0.55000000000000004">
      <c r="E239" s="112"/>
      <c r="F239" s="113"/>
      <c r="G239" s="112" t="s">
        <v>80</v>
      </c>
      <c r="H239" s="113"/>
      <c r="I239" s="113"/>
      <c r="J239" s="113"/>
      <c r="U239" s="72"/>
    </row>
    <row r="240" spans="2:28" ht="13" customHeight="1" x14ac:dyDescent="0.55000000000000004">
      <c r="E240" s="112" t="s">
        <v>98</v>
      </c>
      <c r="F240" s="113"/>
      <c r="G240" s="261" t="s">
        <v>79</v>
      </c>
      <c r="H240" s="262"/>
      <c r="I240" s="112" t="s">
        <v>106</v>
      </c>
      <c r="J240" s="113"/>
    </row>
    <row r="241" spans="2:10" ht="13" customHeight="1" x14ac:dyDescent="0.55000000000000004">
      <c r="B241" s="130"/>
      <c r="E241" s="114" t="s">
        <v>108</v>
      </c>
      <c r="F241" s="113"/>
      <c r="G241" s="115"/>
      <c r="H241" s="115"/>
      <c r="I241" s="112" t="s">
        <v>107</v>
      </c>
      <c r="J241" s="113"/>
    </row>
    <row r="242" spans="2:10" ht="18.5" customHeight="1" x14ac:dyDescent="0.55000000000000004">
      <c r="E242" s="112" t="s">
        <v>96</v>
      </c>
      <c r="F242" s="113"/>
      <c r="G242" s="112" t="s">
        <v>97</v>
      </c>
      <c r="H242" s="113"/>
      <c r="I242" s="113"/>
      <c r="J242" s="113"/>
    </row>
    <row r="243" spans="2:10" ht="13" customHeight="1" x14ac:dyDescent="0.55000000000000004">
      <c r="E243" s="112" t="s">
        <v>98</v>
      </c>
      <c r="F243" s="113"/>
      <c r="G243" s="112" t="s">
        <v>99</v>
      </c>
      <c r="H243" s="113"/>
      <c r="I243" s="113"/>
      <c r="J243" s="113"/>
    </row>
    <row r="244" spans="2:10" ht="13" customHeight="1" x14ac:dyDescent="0.55000000000000004">
      <c r="E244" s="112" t="s">
        <v>98</v>
      </c>
      <c r="F244" s="113"/>
      <c r="G244" s="112" t="s">
        <v>100</v>
      </c>
      <c r="H244" s="113"/>
      <c r="I244" s="113"/>
      <c r="J244" s="113"/>
    </row>
    <row r="245" spans="2:10" ht="13" customHeight="1" x14ac:dyDescent="0.55000000000000004">
      <c r="E245" s="112" t="s">
        <v>101</v>
      </c>
      <c r="F245" s="113"/>
      <c r="G245" s="112" t="s">
        <v>102</v>
      </c>
      <c r="H245" s="113"/>
      <c r="I245" s="113"/>
      <c r="J245" s="113"/>
    </row>
    <row r="246" spans="2:10" ht="13" customHeight="1" x14ac:dyDescent="0.55000000000000004">
      <c r="E246" s="112" t="s">
        <v>103</v>
      </c>
      <c r="F246" s="113"/>
      <c r="G246" s="112" t="s">
        <v>104</v>
      </c>
      <c r="H246" s="113"/>
      <c r="I246" s="113"/>
      <c r="J246" s="113"/>
    </row>
  </sheetData>
  <mergeCells count="12">
    <mergeCell ref="G240:H24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41"/>
  <sheetViews>
    <sheetView tabSelected="1" topLeftCell="A5" zoomScale="96" zoomScaleNormal="96" workbookViewId="0">
      <pane xSplit="1" ySplit="3" topLeftCell="B227" activePane="bottomRight" state="frozen"/>
      <selection activeCell="A5" sqref="A5"/>
      <selection pane="topRight" activeCell="B5" sqref="B5"/>
      <selection pane="bottomLeft" activeCell="A8" sqref="A8"/>
      <selection pane="bottomRight" activeCell="R233" sqref="R233"/>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27" t="s">
        <v>130</v>
      </c>
      <c r="C4" s="328"/>
      <c r="D4" s="328"/>
      <c r="E4" s="328"/>
      <c r="F4" s="328"/>
      <c r="G4" s="328"/>
      <c r="H4" s="328"/>
      <c r="I4" s="328"/>
      <c r="J4" s="328"/>
      <c r="K4" s="329"/>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0" t="s">
        <v>76</v>
      </c>
      <c r="B5" s="332" t="s">
        <v>134</v>
      </c>
      <c r="C5" s="330"/>
      <c r="D5" s="330"/>
      <c r="E5" s="330"/>
      <c r="F5" s="333" t="s">
        <v>135</v>
      </c>
      <c r="G5" s="330" t="s">
        <v>131</v>
      </c>
      <c r="H5" s="330"/>
      <c r="I5" s="330"/>
      <c r="J5" s="330" t="s">
        <v>132</v>
      </c>
      <c r="K5" s="331"/>
      <c r="L5" s="319" t="s">
        <v>69</v>
      </c>
      <c r="M5" s="320"/>
      <c r="N5" s="323" t="s">
        <v>9</v>
      </c>
      <c r="O5" s="324"/>
      <c r="P5" s="312" t="s">
        <v>128</v>
      </c>
      <c r="Q5" s="313"/>
      <c r="R5" s="313"/>
      <c r="S5" s="314"/>
      <c r="T5" s="288" t="s">
        <v>88</v>
      </c>
      <c r="U5" s="289"/>
      <c r="V5" s="289"/>
      <c r="W5" s="289"/>
      <c r="X5" s="290"/>
      <c r="Y5" s="131"/>
      <c r="Z5" s="300" t="s">
        <v>76</v>
      </c>
      <c r="AA5" s="302" t="s">
        <v>161</v>
      </c>
      <c r="AB5" s="303"/>
      <c r="AC5" s="304"/>
      <c r="AD5" s="296" t="s">
        <v>142</v>
      </c>
      <c r="AE5" s="297"/>
      <c r="AF5" s="283"/>
      <c r="AG5" s="283"/>
      <c r="AH5" s="283"/>
      <c r="AI5" s="283"/>
      <c r="AJ5" s="298"/>
      <c r="AK5" s="282" t="s">
        <v>143</v>
      </c>
      <c r="AL5" s="283"/>
      <c r="AM5" s="283"/>
      <c r="AN5" s="283"/>
      <c r="AO5" s="283"/>
      <c r="AP5" s="310"/>
      <c r="AQ5" s="282" t="s">
        <v>144</v>
      </c>
      <c r="AR5" s="283"/>
      <c r="AS5" s="283"/>
      <c r="AT5" s="283"/>
      <c r="AU5" s="283"/>
      <c r="AV5" s="284"/>
    </row>
    <row r="6" spans="1:83" ht="18" customHeight="1" x14ac:dyDescent="0.55000000000000004">
      <c r="A6" s="300"/>
      <c r="B6" s="335" t="s">
        <v>148</v>
      </c>
      <c r="C6" s="336"/>
      <c r="D6" s="308" t="s">
        <v>86</v>
      </c>
      <c r="E6" s="337" t="s">
        <v>136</v>
      </c>
      <c r="F6" s="334"/>
      <c r="G6" s="308" t="s">
        <v>133</v>
      </c>
      <c r="H6" s="308" t="s">
        <v>9</v>
      </c>
      <c r="I6" s="308" t="s">
        <v>86</v>
      </c>
      <c r="J6" s="308" t="s">
        <v>133</v>
      </c>
      <c r="K6" s="339" t="s">
        <v>9</v>
      </c>
      <c r="L6" s="321"/>
      <c r="M6" s="322"/>
      <c r="N6" s="325"/>
      <c r="O6" s="326"/>
      <c r="P6" s="315"/>
      <c r="Q6" s="316"/>
      <c r="R6" s="316"/>
      <c r="S6" s="317"/>
      <c r="T6" s="291"/>
      <c r="U6" s="292"/>
      <c r="V6" s="292"/>
      <c r="W6" s="292"/>
      <c r="X6" s="293"/>
      <c r="Y6" s="131"/>
      <c r="Z6" s="300"/>
      <c r="AA6" s="305"/>
      <c r="AB6" s="306"/>
      <c r="AC6" s="307"/>
      <c r="AD6" s="294" t="s">
        <v>141</v>
      </c>
      <c r="AE6" s="295"/>
      <c r="AF6" s="286"/>
      <c r="AG6" s="286" t="s">
        <v>140</v>
      </c>
      <c r="AH6" s="286"/>
      <c r="AI6" s="286" t="s">
        <v>132</v>
      </c>
      <c r="AJ6" s="299"/>
      <c r="AK6" s="285" t="s">
        <v>141</v>
      </c>
      <c r="AL6" s="286"/>
      <c r="AM6" s="286" t="s">
        <v>140</v>
      </c>
      <c r="AN6" s="286"/>
      <c r="AO6" s="286" t="s">
        <v>132</v>
      </c>
      <c r="AP6" s="311"/>
      <c r="AQ6" s="285" t="s">
        <v>141</v>
      </c>
      <c r="AR6" s="286"/>
      <c r="AS6" s="286" t="s">
        <v>140</v>
      </c>
      <c r="AT6" s="286"/>
      <c r="AU6" s="286" t="s">
        <v>132</v>
      </c>
      <c r="AV6" s="287"/>
      <c r="AY6" s="45" t="s">
        <v>178</v>
      </c>
      <c r="AZ6" s="45" t="s">
        <v>179</v>
      </c>
      <c r="BB6" s="45" t="s">
        <v>177</v>
      </c>
      <c r="BC6" t="s">
        <v>180</v>
      </c>
      <c r="BE6" t="s">
        <v>162</v>
      </c>
      <c r="BG6" t="s">
        <v>162</v>
      </c>
      <c r="BI6" t="s">
        <v>164</v>
      </c>
      <c r="BP6" t="s">
        <v>142</v>
      </c>
      <c r="BT6" t="s">
        <v>143</v>
      </c>
      <c r="BX6" t="s">
        <v>144</v>
      </c>
      <c r="CA6" t="s">
        <v>142</v>
      </c>
    </row>
    <row r="7" spans="1:83" ht="36.5" thickBot="1" x14ac:dyDescent="0.6">
      <c r="A7" s="301"/>
      <c r="B7" s="141" t="s">
        <v>133</v>
      </c>
      <c r="C7" s="133" t="s">
        <v>9</v>
      </c>
      <c r="D7" s="309"/>
      <c r="E7" s="338"/>
      <c r="F7" s="309"/>
      <c r="G7" s="309"/>
      <c r="H7" s="309"/>
      <c r="I7" s="309"/>
      <c r="J7" s="309"/>
      <c r="K7" s="340"/>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60" t="s">
        <v>244</v>
      </c>
      <c r="Z7" s="301"/>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318" t="s">
        <v>176</v>
      </c>
      <c r="AY7" s="318"/>
      <c r="AZ7" s="318"/>
      <c r="BA7" s="318"/>
      <c r="BB7" s="318"/>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34"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34"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7">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7">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7">
        <v>52</v>
      </c>
      <c r="AX223" s="238">
        <f t="shared" ref="AX223:AX224"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v>44048</v>
      </c>
      <c r="B224" s="241">
        <v>7</v>
      </c>
      <c r="C224" s="155">
        <f t="shared" ref="C224" si="662">+B224+C223</f>
        <v>2110</v>
      </c>
      <c r="D224" s="155">
        <f t="shared" ref="D224" si="663">+C224-F224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9">
        <v>36</v>
      </c>
      <c r="Z224" s="75">
        <f t="shared" si="618"/>
        <v>44048</v>
      </c>
      <c r="AA224" s="231">
        <f t="shared" ref="AA224" si="664">+AF224+AL224+AR224</f>
        <v>4276</v>
      </c>
      <c r="AB224" s="231">
        <f t="shared" ref="AB224" si="665">+AH224+AN224+AT224</f>
        <v>2801</v>
      </c>
      <c r="AC224" s="232">
        <f t="shared" ref="AC224" si="666">+AJ224+AP224+AV224</f>
        <v>50</v>
      </c>
      <c r="AD224" s="184">
        <f t="shared" ref="AD224" si="667">+AF224-AF223</f>
        <v>85</v>
      </c>
      <c r="AE224" s="244">
        <f t="shared" ref="AE224" si="668">+AE223+AD224</f>
        <v>2549</v>
      </c>
      <c r="AF224" s="156">
        <v>3754</v>
      </c>
      <c r="AG224" s="185">
        <f t="shared" ref="AG224" si="669">+AH224-AH223</f>
        <v>173</v>
      </c>
      <c r="AH224" s="156">
        <v>2314</v>
      </c>
      <c r="AI224" s="185">
        <f t="shared" ref="AI224" si="670">+AJ224-AJ223</f>
        <v>1</v>
      </c>
      <c r="AJ224" s="186">
        <v>43</v>
      </c>
      <c r="AK224" s="187">
        <f t="shared" ref="AK224" si="671">+AL224-AL223</f>
        <v>0</v>
      </c>
      <c r="AL224" s="156">
        <v>46</v>
      </c>
      <c r="AM224" s="185">
        <f t="shared" ref="AM224" si="672">+AN224-AN223</f>
        <v>0</v>
      </c>
      <c r="AN224" s="156">
        <v>46</v>
      </c>
      <c r="AO224" s="185">
        <f t="shared" ref="AO224" si="673">+AP224-AP223</f>
        <v>0</v>
      </c>
      <c r="AP224" s="188">
        <v>0</v>
      </c>
      <c r="AQ224" s="187">
        <f t="shared" ref="AQ224" si="674">+AR224-AR223</f>
        <v>0</v>
      </c>
      <c r="AR224" s="156">
        <v>476</v>
      </c>
      <c r="AS224" s="185">
        <f t="shared" ref="AS224" si="675">+AT224-AT223</f>
        <v>0</v>
      </c>
      <c r="AT224" s="156">
        <v>441</v>
      </c>
      <c r="AU224" s="185">
        <f t="shared" ref="AU224" si="676">+AV224-AV223</f>
        <v>0</v>
      </c>
      <c r="AV224" s="189">
        <v>7</v>
      </c>
      <c r="AW224" s="257">
        <v>53</v>
      </c>
      <c r="AX224" s="238">
        <f t="shared" si="632"/>
        <v>44048</v>
      </c>
      <c r="AY224" s="6">
        <v>0</v>
      </c>
      <c r="AZ224" s="239">
        <f t="shared" ref="AZ224" si="677">+AZ223+AY224</f>
        <v>339</v>
      </c>
      <c r="BA224" s="239">
        <f t="shared" si="453"/>
        <v>7</v>
      </c>
      <c r="BB224" s="130">
        <v>0</v>
      </c>
      <c r="BC224" s="27">
        <f t="shared" ref="BC224" si="678">+BC223+BB224</f>
        <v>21</v>
      </c>
      <c r="BD224" s="239">
        <f t="shared" si="266"/>
        <v>42</v>
      </c>
      <c r="BE224" s="230">
        <f t="shared" ref="BE224" si="679">+Z224</f>
        <v>44048</v>
      </c>
      <c r="BF224" s="132">
        <f t="shared" ref="BF224" si="680">+B224</f>
        <v>7</v>
      </c>
      <c r="BG224" s="230">
        <f t="shared" ref="BG224" si="681">+A224</f>
        <v>44048</v>
      </c>
      <c r="BH224" s="132">
        <f t="shared" ref="BH224" si="682">+C224</f>
        <v>2110</v>
      </c>
      <c r="BI224" s="1">
        <f t="shared" ref="BI224" si="683">+BE224</f>
        <v>44048</v>
      </c>
      <c r="BJ224">
        <f t="shared" ref="BJ224" si="684">+L224</f>
        <v>20</v>
      </c>
      <c r="BK224">
        <f t="shared" ref="BK224" si="685">+M224</f>
        <v>7</v>
      </c>
      <c r="BL224" s="1">
        <f t="shared" ref="BL224" si="686">+BI224</f>
        <v>44048</v>
      </c>
      <c r="BM224">
        <f t="shared" ref="BM224" si="687">+BM223+BJ224</f>
        <v>2998</v>
      </c>
      <c r="BN224">
        <f t="shared" ref="BN224" si="688">+BN223+BK224</f>
        <v>678</v>
      </c>
      <c r="BO224" s="180">
        <f t="shared" ref="BO224" si="689">+A224</f>
        <v>44048</v>
      </c>
      <c r="BP224">
        <f t="shared" ref="BP224" si="690">+AF224</f>
        <v>3754</v>
      </c>
      <c r="BQ224">
        <f t="shared" ref="BQ224" si="691">+AH224</f>
        <v>2314</v>
      </c>
      <c r="BR224">
        <f t="shared" ref="BR224" si="692">+AJ224</f>
        <v>43</v>
      </c>
      <c r="BS224" s="180">
        <f t="shared" ref="BS224" si="693">+A224</f>
        <v>44048</v>
      </c>
      <c r="BT224">
        <f t="shared" ref="BT224" si="694">+AL224</f>
        <v>46</v>
      </c>
      <c r="BU224">
        <f t="shared" ref="BU224" si="695">+AN224</f>
        <v>46</v>
      </c>
      <c r="BV224">
        <f t="shared" ref="BV224" si="696">+AP224</f>
        <v>0</v>
      </c>
      <c r="BW224" s="180">
        <f t="shared" ref="BW224" si="697">+A224</f>
        <v>44048</v>
      </c>
      <c r="BX224">
        <f t="shared" ref="BX224" si="698">+AR224</f>
        <v>476</v>
      </c>
      <c r="BY224">
        <f t="shared" ref="BY224" si="699">+AT224</f>
        <v>441</v>
      </c>
      <c r="BZ224">
        <f t="shared" ref="BZ224" si="700">+AV224</f>
        <v>7</v>
      </c>
      <c r="CA224" s="180">
        <f t="shared" ref="CA224" si="701">+A224</f>
        <v>44048</v>
      </c>
      <c r="CB224">
        <f t="shared" ref="CB224" si="702">+AD224</f>
        <v>85</v>
      </c>
      <c r="CC224">
        <f t="shared" ref="CC224" si="703">+AG224</f>
        <v>173</v>
      </c>
      <c r="CD224" s="180">
        <f t="shared" ref="CD224" si="704">+A224</f>
        <v>44048</v>
      </c>
      <c r="CE224">
        <f t="shared" ref="CE224" si="705">+AI224</f>
        <v>1</v>
      </c>
    </row>
    <row r="225" spans="1:83" ht="18" customHeight="1" x14ac:dyDescent="0.55000000000000004">
      <c r="A225" s="180">
        <v>44049</v>
      </c>
      <c r="B225" s="241">
        <v>10</v>
      </c>
      <c r="C225" s="155">
        <f t="shared" ref="C225" si="706">+B225+C224</f>
        <v>2120</v>
      </c>
      <c r="D225" s="155">
        <f t="shared" ref="D225" si="707">+C225-F225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9">
        <v>37</v>
      </c>
      <c r="Z225" s="75">
        <f t="shared" ref="Z225:Z229" si="708">+A225</f>
        <v>44049</v>
      </c>
      <c r="AA225" s="231">
        <f t="shared" ref="AA225" si="709">+AF225+AL225+AR225</f>
        <v>4372</v>
      </c>
      <c r="AB225" s="231">
        <f t="shared" ref="AB225" si="710">+AH225+AN225+AT225</f>
        <v>2945</v>
      </c>
      <c r="AC225" s="232">
        <f t="shared" ref="AC225" si="711">+AJ225+AP225+AV225</f>
        <v>53</v>
      </c>
      <c r="AD225" s="184">
        <f t="shared" ref="AD225" si="712">+AF225-AF224</f>
        <v>95</v>
      </c>
      <c r="AE225" s="244">
        <f t="shared" ref="AE225" si="713">+AE224+AD225</f>
        <v>2644</v>
      </c>
      <c r="AF225" s="156">
        <v>3849</v>
      </c>
      <c r="AG225" s="185">
        <f t="shared" ref="AG225" si="714">+AH225-AH224</f>
        <v>144</v>
      </c>
      <c r="AH225" s="156">
        <v>2458</v>
      </c>
      <c r="AI225" s="185">
        <f t="shared" ref="AI225" si="715">+AJ225-AJ224</f>
        <v>3</v>
      </c>
      <c r="AJ225" s="186">
        <v>46</v>
      </c>
      <c r="AK225" s="187">
        <f t="shared" ref="AK225" si="716">+AL225-AL224</f>
        <v>0</v>
      </c>
      <c r="AL225" s="156">
        <v>46</v>
      </c>
      <c r="AM225" s="185">
        <f t="shared" ref="AM225" si="717">+AN225-AN224</f>
        <v>0</v>
      </c>
      <c r="AN225" s="156">
        <v>46</v>
      </c>
      <c r="AO225" s="185">
        <f t="shared" ref="AO225" si="718">+AP225-AP224</f>
        <v>0</v>
      </c>
      <c r="AP225" s="188">
        <v>0</v>
      </c>
      <c r="AQ225" s="187">
        <f t="shared" ref="AQ225" si="719">+AR225-AR224</f>
        <v>1</v>
      </c>
      <c r="AR225" s="156">
        <v>477</v>
      </c>
      <c r="AS225" s="185">
        <f t="shared" ref="AS225" si="720">+AT225-AT224</f>
        <v>0</v>
      </c>
      <c r="AT225" s="156">
        <v>441</v>
      </c>
      <c r="AU225" s="185">
        <f t="shared" ref="AU225" si="721">+AV225-AV224</f>
        <v>0</v>
      </c>
      <c r="AV225" s="189">
        <v>7</v>
      </c>
      <c r="AW225" s="257">
        <v>54</v>
      </c>
      <c r="AX225" s="238">
        <f t="shared" ref="AX225" si="722">+A225</f>
        <v>44049</v>
      </c>
      <c r="AY225" s="6">
        <v>2</v>
      </c>
      <c r="AZ225" s="239">
        <f t="shared" ref="AZ225" si="723">+AZ224+AY225</f>
        <v>341</v>
      </c>
      <c r="BA225" s="239">
        <f t="shared" si="453"/>
        <v>8</v>
      </c>
      <c r="BB225" s="130">
        <v>0</v>
      </c>
      <c r="BC225" s="27">
        <f t="shared" ref="BC225" si="724">+BC224+BB225</f>
        <v>21</v>
      </c>
      <c r="BD225" s="239">
        <f t="shared" si="266"/>
        <v>43</v>
      </c>
      <c r="BE225" s="230">
        <f t="shared" ref="BE225" si="725">+Z225</f>
        <v>44049</v>
      </c>
      <c r="BF225" s="132">
        <f t="shared" ref="BF225" si="726">+B225</f>
        <v>10</v>
      </c>
      <c r="BG225" s="230">
        <f t="shared" ref="BG225" si="727">+A225</f>
        <v>44049</v>
      </c>
      <c r="BH225" s="132">
        <f t="shared" ref="BH225" si="728">+C225</f>
        <v>2120</v>
      </c>
      <c r="BI225" s="1">
        <f t="shared" ref="BI225" si="729">+BE225</f>
        <v>44049</v>
      </c>
      <c r="BJ225">
        <f t="shared" ref="BJ225" si="730">+L225</f>
        <v>14</v>
      </c>
      <c r="BK225">
        <f t="shared" ref="BK225" si="731">+M225</f>
        <v>4</v>
      </c>
      <c r="BL225" s="1">
        <f t="shared" ref="BL225" si="732">+BI225</f>
        <v>44049</v>
      </c>
      <c r="BM225">
        <f t="shared" ref="BM225" si="733">+BM224+BJ225</f>
        <v>3012</v>
      </c>
      <c r="BN225">
        <f t="shared" ref="BN225" si="734">+BN224+BK225</f>
        <v>682</v>
      </c>
      <c r="BO225" s="180">
        <f t="shared" ref="BO225" si="735">+A225</f>
        <v>44049</v>
      </c>
      <c r="BP225">
        <f t="shared" ref="BP225" si="736">+AF225</f>
        <v>3849</v>
      </c>
      <c r="BQ225">
        <f t="shared" ref="BQ225" si="737">+AH225</f>
        <v>2458</v>
      </c>
      <c r="BR225">
        <f t="shared" ref="BR225" si="738">+AJ225</f>
        <v>46</v>
      </c>
      <c r="BS225" s="180">
        <f t="shared" ref="BS225" si="739">+A225</f>
        <v>44049</v>
      </c>
      <c r="BT225">
        <f t="shared" ref="BT225" si="740">+AL225</f>
        <v>46</v>
      </c>
      <c r="BU225">
        <f t="shared" ref="BU225" si="741">+AN225</f>
        <v>46</v>
      </c>
      <c r="BV225">
        <f t="shared" ref="BV225" si="742">+AP225</f>
        <v>0</v>
      </c>
      <c r="BW225" s="180">
        <f t="shared" ref="BW225" si="743">+A225</f>
        <v>44049</v>
      </c>
      <c r="BX225">
        <f t="shared" ref="BX225" si="744">+AR225</f>
        <v>477</v>
      </c>
      <c r="BY225">
        <f t="shared" ref="BY225" si="745">+AT225</f>
        <v>441</v>
      </c>
      <c r="BZ225">
        <f t="shared" ref="BZ225" si="746">+AV225</f>
        <v>7</v>
      </c>
      <c r="CA225" s="180">
        <f t="shared" ref="CA225" si="747">+A225</f>
        <v>44049</v>
      </c>
      <c r="CB225">
        <f t="shared" ref="CB225" si="748">+AD225</f>
        <v>95</v>
      </c>
      <c r="CC225">
        <f t="shared" ref="CC225" si="749">+AG225</f>
        <v>144</v>
      </c>
      <c r="CD225" s="180">
        <f t="shared" ref="CD225" si="750">+A225</f>
        <v>44049</v>
      </c>
      <c r="CE225">
        <f t="shared" ref="CE225" si="751">+AI225</f>
        <v>3</v>
      </c>
    </row>
    <row r="226" spans="1:83" ht="18" customHeight="1" x14ac:dyDescent="0.55000000000000004">
      <c r="A226" s="180">
        <v>44050</v>
      </c>
      <c r="B226" s="241">
        <v>6</v>
      </c>
      <c r="C226" s="155">
        <f t="shared" ref="C226" si="752">+B226+C225</f>
        <v>2126</v>
      </c>
      <c r="D226" s="155">
        <f t="shared" ref="D226" si="753">+C226-F226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9">
        <v>38</v>
      </c>
      <c r="Z226" s="75">
        <f t="shared" si="708"/>
        <v>44050</v>
      </c>
      <c r="AA226" s="231">
        <f t="shared" ref="AA226" si="754">+AF226+AL226+AR226</f>
        <v>4461</v>
      </c>
      <c r="AB226" s="231">
        <f t="shared" ref="AB226" si="755">+AH226+AN226+AT226</f>
        <v>3107</v>
      </c>
      <c r="AC226" s="232">
        <f t="shared" ref="AC226" si="756">+AJ226+AP226+AV226</f>
        <v>54</v>
      </c>
      <c r="AD226" s="184">
        <f t="shared" ref="AD226" si="757">+AF226-AF225</f>
        <v>89</v>
      </c>
      <c r="AE226" s="244">
        <f t="shared" ref="AE226" si="758">+AE225+AD226</f>
        <v>2733</v>
      </c>
      <c r="AF226" s="156">
        <v>3938</v>
      </c>
      <c r="AG226" s="185">
        <f t="shared" ref="AG226" si="759">+AH226-AH225</f>
        <v>162</v>
      </c>
      <c r="AH226" s="156">
        <v>2620</v>
      </c>
      <c r="AI226" s="185">
        <f t="shared" ref="AI226" si="760">+AJ226-AJ225</f>
        <v>1</v>
      </c>
      <c r="AJ226" s="186">
        <v>47</v>
      </c>
      <c r="AK226" s="187">
        <f t="shared" ref="AK226" si="761">+AL226-AL225</f>
        <v>0</v>
      </c>
      <c r="AL226" s="156">
        <v>46</v>
      </c>
      <c r="AM226" s="185">
        <f t="shared" ref="AM226" si="762">+AN226-AN225</f>
        <v>0</v>
      </c>
      <c r="AN226" s="156">
        <v>46</v>
      </c>
      <c r="AO226" s="185">
        <f t="shared" ref="AO226" si="763">+AP226-AP225</f>
        <v>0</v>
      </c>
      <c r="AP226" s="188">
        <v>0</v>
      </c>
      <c r="AQ226" s="187">
        <f t="shared" ref="AQ226" si="764">+AR226-AR225</f>
        <v>0</v>
      </c>
      <c r="AR226" s="156">
        <v>477</v>
      </c>
      <c r="AS226" s="185">
        <f t="shared" ref="AS226" si="765">+AT226-AT225</f>
        <v>0</v>
      </c>
      <c r="AT226" s="156">
        <v>441</v>
      </c>
      <c r="AU226" s="185">
        <f t="shared" ref="AU226" si="766">+AV226-AV225</f>
        <v>0</v>
      </c>
      <c r="AV226" s="189">
        <v>7</v>
      </c>
      <c r="AW226" s="257">
        <v>55</v>
      </c>
      <c r="AX226" s="238">
        <f t="shared" ref="AX226" si="767">+A226</f>
        <v>44050</v>
      </c>
      <c r="AY226" s="6">
        <v>0</v>
      </c>
      <c r="AZ226" s="239">
        <f t="shared" ref="AZ226" si="768">+AZ225+AY226</f>
        <v>341</v>
      </c>
      <c r="BA226" s="239">
        <f t="shared" si="453"/>
        <v>9</v>
      </c>
      <c r="BB226" s="130">
        <v>0</v>
      </c>
      <c r="BC226" s="27">
        <f t="shared" ref="BC226" si="769">+BC225+BB226</f>
        <v>21</v>
      </c>
      <c r="BD226" s="239">
        <f t="shared" si="266"/>
        <v>44</v>
      </c>
      <c r="BE226" s="230">
        <f t="shared" ref="BE226" si="770">+Z226</f>
        <v>44050</v>
      </c>
      <c r="BF226" s="132">
        <f t="shared" ref="BF226" si="771">+B226</f>
        <v>6</v>
      </c>
      <c r="BG226" s="230">
        <f t="shared" ref="BG226" si="772">+A226</f>
        <v>44050</v>
      </c>
      <c r="BH226" s="132">
        <f t="shared" ref="BH226" si="773">+C226</f>
        <v>2126</v>
      </c>
      <c r="BI226" s="1">
        <f t="shared" ref="BI226" si="774">+BE226</f>
        <v>44050</v>
      </c>
      <c r="BJ226">
        <f t="shared" ref="BJ226" si="775">+L226</f>
        <v>14</v>
      </c>
      <c r="BK226">
        <f t="shared" ref="BK226" si="776">+M226</f>
        <v>6</v>
      </c>
      <c r="BL226" s="1">
        <f t="shared" ref="BL226" si="777">+BI226</f>
        <v>44050</v>
      </c>
      <c r="BM226">
        <f t="shared" ref="BM226" si="778">+BM225+BJ226</f>
        <v>3026</v>
      </c>
      <c r="BN226">
        <f t="shared" ref="BN226" si="779">+BN225+BK226</f>
        <v>688</v>
      </c>
      <c r="BO226" s="180">
        <f t="shared" ref="BO226" si="780">+A226</f>
        <v>44050</v>
      </c>
      <c r="BP226">
        <f t="shared" ref="BP226" si="781">+AF226</f>
        <v>3938</v>
      </c>
      <c r="BQ226">
        <f t="shared" ref="BQ226" si="782">+AH226</f>
        <v>2620</v>
      </c>
      <c r="BR226">
        <f t="shared" ref="BR226" si="783">+AJ226</f>
        <v>47</v>
      </c>
      <c r="BS226" s="180">
        <f t="shared" ref="BS226" si="784">+A226</f>
        <v>44050</v>
      </c>
      <c r="BT226">
        <f t="shared" ref="BT226" si="785">+AL226</f>
        <v>46</v>
      </c>
      <c r="BU226">
        <f t="shared" ref="BU226" si="786">+AN226</f>
        <v>46</v>
      </c>
      <c r="BV226">
        <f t="shared" ref="BV226" si="787">+AP226</f>
        <v>0</v>
      </c>
      <c r="BW226" s="180">
        <f t="shared" ref="BW226" si="788">+A226</f>
        <v>44050</v>
      </c>
      <c r="BX226">
        <f t="shared" ref="BX226" si="789">+AR226</f>
        <v>477</v>
      </c>
      <c r="BY226">
        <f t="shared" ref="BY226" si="790">+AT226</f>
        <v>441</v>
      </c>
      <c r="BZ226">
        <f t="shared" ref="BZ226" si="791">+AV226</f>
        <v>7</v>
      </c>
      <c r="CA226" s="180">
        <f t="shared" ref="CA226" si="792">+A226</f>
        <v>44050</v>
      </c>
      <c r="CB226">
        <f t="shared" ref="CB226" si="793">+AD226</f>
        <v>89</v>
      </c>
      <c r="CC226">
        <f t="shared" ref="CC226" si="794">+AG226</f>
        <v>162</v>
      </c>
      <c r="CD226" s="180">
        <f t="shared" ref="CD226" si="795">+A226</f>
        <v>44050</v>
      </c>
      <c r="CE226">
        <f t="shared" ref="CE226" si="796">+AI226</f>
        <v>1</v>
      </c>
    </row>
    <row r="227" spans="1:83" ht="18" customHeight="1" x14ac:dyDescent="0.55000000000000004">
      <c r="A227" s="180">
        <v>44051</v>
      </c>
      <c r="B227" s="241">
        <v>8</v>
      </c>
      <c r="C227" s="155">
        <f t="shared" ref="C227" si="797">+B227+C226</f>
        <v>2134</v>
      </c>
      <c r="D227" s="155">
        <f t="shared" ref="D227" si="798">+C227-F227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9">
        <v>39</v>
      </c>
      <c r="Z227" s="75">
        <f t="shared" si="708"/>
        <v>44051</v>
      </c>
      <c r="AA227" s="231">
        <f t="shared" ref="AA227" si="799">+AF227+AL227+AR227</f>
        <v>4530</v>
      </c>
      <c r="AB227" s="231">
        <f t="shared" ref="AB227" si="800">+AH227+AN227+AT227</f>
        <v>3242</v>
      </c>
      <c r="AC227" s="232">
        <f t="shared" ref="AC227" si="801">+AJ227+AP227+AV227</f>
        <v>54</v>
      </c>
      <c r="AD227" s="184">
        <f t="shared" ref="AD227" si="802">+AF227-AF226</f>
        <v>69</v>
      </c>
      <c r="AE227" s="244">
        <f t="shared" ref="AE227" si="803">+AE226+AD227</f>
        <v>2802</v>
      </c>
      <c r="AF227" s="156">
        <v>4007</v>
      </c>
      <c r="AG227" s="185">
        <f t="shared" ref="AG227" si="804">+AH227-AH226</f>
        <v>135</v>
      </c>
      <c r="AH227" s="156">
        <v>2755</v>
      </c>
      <c r="AI227" s="185">
        <f t="shared" ref="AI227:AI228" si="805">+AJ227-AJ226</f>
        <v>0</v>
      </c>
      <c r="AJ227" s="186">
        <v>47</v>
      </c>
      <c r="AK227" s="187">
        <f t="shared" ref="AK227" si="806">+AL227-AL226</f>
        <v>0</v>
      </c>
      <c r="AL227" s="156">
        <v>46</v>
      </c>
      <c r="AM227" s="185">
        <f t="shared" ref="AM227" si="807">+AN227-AN226</f>
        <v>0</v>
      </c>
      <c r="AN227" s="156">
        <v>46</v>
      </c>
      <c r="AO227" s="185">
        <f t="shared" ref="AO227" si="808">+AP227-AP226</f>
        <v>0</v>
      </c>
      <c r="AP227" s="188">
        <v>0</v>
      </c>
      <c r="AQ227" s="187">
        <f t="shared" ref="AQ227" si="809">+AR227-AR226</f>
        <v>0</v>
      </c>
      <c r="AR227" s="156">
        <v>477</v>
      </c>
      <c r="AS227" s="185">
        <f t="shared" ref="AS227" si="810">+AT227-AT226</f>
        <v>0</v>
      </c>
      <c r="AT227" s="156">
        <v>441</v>
      </c>
      <c r="AU227" s="185">
        <f t="shared" ref="AU227" si="811">+AV227-AV226</f>
        <v>0</v>
      </c>
      <c r="AV227" s="189">
        <v>7</v>
      </c>
      <c r="AW227" s="257">
        <v>56</v>
      </c>
      <c r="AX227" s="238">
        <f t="shared" ref="AX227:AX229" si="812">+A227</f>
        <v>44051</v>
      </c>
      <c r="AY227" s="6">
        <v>0</v>
      </c>
      <c r="AZ227" s="239">
        <f t="shared" ref="AZ227" si="813">+AZ226+AY227</f>
        <v>341</v>
      </c>
      <c r="BA227" s="239">
        <f t="shared" si="453"/>
        <v>10</v>
      </c>
      <c r="BB227" s="130">
        <v>0</v>
      </c>
      <c r="BC227" s="27">
        <f t="shared" ref="BC227" si="814">+BC226+BB227</f>
        <v>21</v>
      </c>
      <c r="BD227" s="239">
        <f t="shared" si="266"/>
        <v>45</v>
      </c>
      <c r="BE227" s="230">
        <f t="shared" ref="BE227" si="815">+Z227</f>
        <v>44051</v>
      </c>
      <c r="BF227" s="132">
        <f t="shared" ref="BF227" si="816">+B227</f>
        <v>8</v>
      </c>
      <c r="BG227" s="230">
        <f t="shared" ref="BG227" si="817">+A227</f>
        <v>44051</v>
      </c>
      <c r="BH227" s="132">
        <f t="shared" ref="BH227" si="818">+C227</f>
        <v>2134</v>
      </c>
      <c r="BI227" s="1">
        <f t="shared" ref="BI227" si="819">+BE227</f>
        <v>44051</v>
      </c>
      <c r="BJ227">
        <f t="shared" ref="BJ227" si="820">+L227</f>
        <v>11</v>
      </c>
      <c r="BK227">
        <f t="shared" ref="BK227" si="821">+M227</f>
        <v>11</v>
      </c>
      <c r="BL227" s="1">
        <f t="shared" ref="BL227" si="822">+BI227</f>
        <v>44051</v>
      </c>
      <c r="BM227">
        <f t="shared" ref="BM227" si="823">+BM226+BJ227</f>
        <v>3037</v>
      </c>
      <c r="BN227">
        <f t="shared" ref="BN227" si="824">+BN226+BK227</f>
        <v>699</v>
      </c>
      <c r="BO227" s="180">
        <f t="shared" ref="BO227" si="825">+A227</f>
        <v>44051</v>
      </c>
      <c r="BP227">
        <f t="shared" ref="BP227" si="826">+AF227</f>
        <v>4007</v>
      </c>
      <c r="BQ227">
        <f t="shared" ref="BQ227" si="827">+AH227</f>
        <v>2755</v>
      </c>
      <c r="BR227">
        <f t="shared" ref="BR227" si="828">+AJ227</f>
        <v>47</v>
      </c>
      <c r="BS227" s="180">
        <f t="shared" ref="BS227" si="829">+A227</f>
        <v>44051</v>
      </c>
      <c r="BT227">
        <f t="shared" ref="BT227" si="830">+AL227</f>
        <v>46</v>
      </c>
      <c r="BU227">
        <f t="shared" ref="BU227" si="831">+AN227</f>
        <v>46</v>
      </c>
      <c r="BV227">
        <f t="shared" ref="BV227" si="832">+AP227</f>
        <v>0</v>
      </c>
      <c r="BW227" s="180">
        <f t="shared" ref="BW227" si="833">+A227</f>
        <v>44051</v>
      </c>
      <c r="BX227">
        <f t="shared" ref="BX227" si="834">+AR227</f>
        <v>477</v>
      </c>
      <c r="BY227">
        <f t="shared" ref="BY227" si="835">+AT227</f>
        <v>441</v>
      </c>
      <c r="BZ227">
        <f t="shared" ref="BZ227" si="836">+AV227</f>
        <v>7</v>
      </c>
      <c r="CA227" s="180">
        <f t="shared" ref="CA227" si="837">+A227</f>
        <v>44051</v>
      </c>
      <c r="CB227">
        <f t="shared" ref="CB227" si="838">+AD227</f>
        <v>69</v>
      </c>
      <c r="CC227">
        <f t="shared" ref="CC227" si="839">+AG227</f>
        <v>135</v>
      </c>
      <c r="CD227" s="180">
        <f t="shared" ref="CD227" si="840">+A227</f>
        <v>44051</v>
      </c>
      <c r="CE227">
        <f t="shared" ref="CE227" si="841">+AI227</f>
        <v>0</v>
      </c>
    </row>
    <row r="228" spans="1:83" ht="18" customHeight="1" x14ac:dyDescent="0.55000000000000004">
      <c r="A228" s="180">
        <v>44052</v>
      </c>
      <c r="B228" s="342">
        <v>35</v>
      </c>
      <c r="C228" s="155">
        <f t="shared" ref="C228" si="842">+B228+C227</f>
        <v>2169</v>
      </c>
      <c r="D228" s="155">
        <f t="shared" ref="D228" si="843">+C228-F228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9">
        <v>40</v>
      </c>
      <c r="Z228" s="75">
        <f t="shared" si="708"/>
        <v>44052</v>
      </c>
      <c r="AA228" s="231">
        <f t="shared" ref="AA228" si="844">+AF228+AL228+AR228</f>
        <v>4602</v>
      </c>
      <c r="AB228" s="231">
        <f t="shared" ref="AB228" si="845">+AH228+AN228+AT228</f>
        <v>3334</v>
      </c>
      <c r="AC228" s="232">
        <f t="shared" ref="AC228" si="846">+AJ228+AP228+AV228</f>
        <v>59</v>
      </c>
      <c r="AD228" s="184">
        <f t="shared" ref="AD228" si="847">+AF228-AF227</f>
        <v>72</v>
      </c>
      <c r="AE228" s="244">
        <f t="shared" ref="AE228" si="848">+AE227+AD228</f>
        <v>2874</v>
      </c>
      <c r="AF228" s="156">
        <v>4079</v>
      </c>
      <c r="AG228" s="185">
        <f t="shared" ref="AG228" si="849">+AH228-AH227</f>
        <v>92</v>
      </c>
      <c r="AH228" s="156">
        <v>2847</v>
      </c>
      <c r="AI228" s="185">
        <f t="shared" si="805"/>
        <v>5</v>
      </c>
      <c r="AJ228" s="186">
        <v>52</v>
      </c>
      <c r="AK228" s="187">
        <f t="shared" ref="AK228" si="850">+AL228-AL227</f>
        <v>0</v>
      </c>
      <c r="AL228" s="156">
        <v>46</v>
      </c>
      <c r="AM228" s="185">
        <f t="shared" ref="AM228" si="851">+AN228-AN227</f>
        <v>0</v>
      </c>
      <c r="AN228" s="156">
        <v>46</v>
      </c>
      <c r="AO228" s="185">
        <f t="shared" ref="AO228" si="852">+AP228-AP227</f>
        <v>0</v>
      </c>
      <c r="AP228" s="188">
        <v>0</v>
      </c>
      <c r="AQ228" s="187">
        <f t="shared" ref="AQ228" si="853">+AR228-AR227</f>
        <v>0</v>
      </c>
      <c r="AR228" s="156">
        <v>477</v>
      </c>
      <c r="AS228" s="185">
        <f t="shared" ref="AS228" si="854">+AT228-AT227</f>
        <v>0</v>
      </c>
      <c r="AT228" s="156">
        <v>441</v>
      </c>
      <c r="AU228" s="185">
        <f t="shared" ref="AU228" si="855">+AV228-AV227</f>
        <v>0</v>
      </c>
      <c r="AV228" s="189">
        <v>7</v>
      </c>
      <c r="AW228" s="257">
        <v>57</v>
      </c>
      <c r="AX228" s="238">
        <f t="shared" si="812"/>
        <v>44052</v>
      </c>
      <c r="AY228" s="6">
        <v>0</v>
      </c>
      <c r="AZ228" s="239">
        <f t="shared" ref="AZ228" si="856">+AZ227+AY228</f>
        <v>341</v>
      </c>
      <c r="BA228" s="239">
        <f t="shared" si="453"/>
        <v>11</v>
      </c>
      <c r="BB228" s="130">
        <v>0</v>
      </c>
      <c r="BC228" s="27">
        <f t="shared" ref="BC228" si="857">+BC227+BB228</f>
        <v>21</v>
      </c>
      <c r="BD228" s="239">
        <f t="shared" si="266"/>
        <v>46</v>
      </c>
      <c r="BE228" s="230">
        <f t="shared" ref="BE228" si="858">+Z228</f>
        <v>44052</v>
      </c>
      <c r="BF228" s="132">
        <f t="shared" ref="BF228" si="859">+B228</f>
        <v>35</v>
      </c>
      <c r="BG228" s="230">
        <f t="shared" ref="BG228" si="860">+A228</f>
        <v>44052</v>
      </c>
      <c r="BH228" s="132">
        <f t="shared" ref="BH228" si="861">+C228</f>
        <v>2169</v>
      </c>
      <c r="BI228" s="1">
        <f t="shared" ref="BI228" si="862">+BE228</f>
        <v>44052</v>
      </c>
      <c r="BJ228">
        <f t="shared" ref="BJ228" si="863">+L228</f>
        <v>31</v>
      </c>
      <c r="BK228">
        <f t="shared" ref="BK228" si="864">+M228</f>
        <v>24</v>
      </c>
      <c r="BL228" s="1">
        <f t="shared" ref="BL228" si="865">+BI228</f>
        <v>44052</v>
      </c>
      <c r="BM228">
        <f t="shared" ref="BM228" si="866">+BM227+BJ228</f>
        <v>3068</v>
      </c>
      <c r="BN228">
        <f t="shared" ref="BN228" si="867">+BN227+BK228</f>
        <v>723</v>
      </c>
      <c r="BO228" s="180">
        <f t="shared" ref="BO228" si="868">+A228</f>
        <v>44052</v>
      </c>
      <c r="BP228">
        <f t="shared" ref="BP228" si="869">+AF228</f>
        <v>4079</v>
      </c>
      <c r="BQ228">
        <f t="shared" ref="BQ228" si="870">+AH228</f>
        <v>2847</v>
      </c>
      <c r="BR228">
        <f t="shared" ref="BR228" si="871">+AJ228</f>
        <v>52</v>
      </c>
      <c r="BS228" s="180">
        <f t="shared" ref="BS228" si="872">+A228</f>
        <v>44052</v>
      </c>
      <c r="BT228">
        <f t="shared" ref="BT228" si="873">+AL228</f>
        <v>46</v>
      </c>
      <c r="BU228">
        <f t="shared" ref="BU228" si="874">+AN228</f>
        <v>46</v>
      </c>
      <c r="BV228">
        <f t="shared" ref="BV228" si="875">+AP228</f>
        <v>0</v>
      </c>
      <c r="BW228" s="180">
        <f t="shared" ref="BW228" si="876">+A228</f>
        <v>44052</v>
      </c>
      <c r="BX228">
        <f t="shared" ref="BX228" si="877">+AR228</f>
        <v>477</v>
      </c>
      <c r="BY228">
        <f t="shared" ref="BY228" si="878">+AT228</f>
        <v>441</v>
      </c>
      <c r="BZ228">
        <f t="shared" ref="BZ228" si="879">+AV228</f>
        <v>7</v>
      </c>
      <c r="CA228" s="180">
        <f t="shared" ref="CA228" si="880">+A228</f>
        <v>44052</v>
      </c>
      <c r="CB228">
        <f t="shared" ref="CB228" si="881">+AD228</f>
        <v>72</v>
      </c>
      <c r="CC228">
        <f t="shared" ref="CC228" si="882">+AG228</f>
        <v>92</v>
      </c>
      <c r="CD228" s="180">
        <f t="shared" ref="CD228" si="883">+A228</f>
        <v>44052</v>
      </c>
      <c r="CE228">
        <f t="shared" ref="CE228" si="884">+AI228</f>
        <v>5</v>
      </c>
    </row>
    <row r="229" spans="1:83" ht="18" customHeight="1" x14ac:dyDescent="0.55000000000000004">
      <c r="A229" s="180">
        <v>44053</v>
      </c>
      <c r="B229" s="241">
        <v>31</v>
      </c>
      <c r="C229" s="155">
        <f t="shared" ref="C229" si="885">+B229+C228</f>
        <v>2200</v>
      </c>
      <c r="D229" s="155">
        <f t="shared" ref="D229" si="886">+C229-F229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9">
        <v>41</v>
      </c>
      <c r="Z229" s="75">
        <f t="shared" si="708"/>
        <v>44053</v>
      </c>
      <c r="AA229" s="231">
        <f t="shared" ref="AA229" si="887">+AF229+AL229+AR229</f>
        <v>4671</v>
      </c>
      <c r="AB229" s="231">
        <f t="shared" ref="AB229" si="888">+AH229+AN229+AT229</f>
        <v>3404</v>
      </c>
      <c r="AC229" s="232">
        <f t="shared" ref="AC229" si="889">+AJ229+AP229+AV229</f>
        <v>62</v>
      </c>
      <c r="AD229" s="184">
        <f t="shared" ref="AD229" si="890">+AF229-AF228</f>
        <v>69</v>
      </c>
      <c r="AE229" s="244">
        <f t="shared" ref="AE229" si="891">+AE228+AD229</f>
        <v>2943</v>
      </c>
      <c r="AF229" s="156">
        <v>4148</v>
      </c>
      <c r="AG229" s="185">
        <f t="shared" ref="AG229" si="892">+AH229-AH228</f>
        <v>70</v>
      </c>
      <c r="AH229" s="156">
        <v>2917</v>
      </c>
      <c r="AI229" s="185">
        <f t="shared" ref="AI229" si="893">+AJ229-AJ228</f>
        <v>3</v>
      </c>
      <c r="AJ229" s="186">
        <v>55</v>
      </c>
      <c r="AK229" s="187">
        <f t="shared" ref="AK229" si="894">+AL229-AL228</f>
        <v>0</v>
      </c>
      <c r="AL229" s="156">
        <v>46</v>
      </c>
      <c r="AM229" s="185">
        <f t="shared" ref="AM229" si="895">+AN229-AN228</f>
        <v>0</v>
      </c>
      <c r="AN229" s="156">
        <v>46</v>
      </c>
      <c r="AO229" s="185">
        <f t="shared" ref="AO229" si="896">+AP229-AP228</f>
        <v>0</v>
      </c>
      <c r="AP229" s="188">
        <v>0</v>
      </c>
      <c r="AQ229" s="187">
        <f t="shared" ref="AQ229" si="897">+AR229-AR228</f>
        <v>0</v>
      </c>
      <c r="AR229" s="156">
        <v>477</v>
      </c>
      <c r="AS229" s="185">
        <f t="shared" ref="AS229" si="898">+AT229-AT228</f>
        <v>0</v>
      </c>
      <c r="AT229" s="156">
        <v>441</v>
      </c>
      <c r="AU229" s="185">
        <f t="shared" ref="AU229" si="899">+AV229-AV228</f>
        <v>0</v>
      </c>
      <c r="AV229" s="189">
        <v>7</v>
      </c>
      <c r="AW229" s="257">
        <v>58</v>
      </c>
      <c r="AX229" s="238">
        <f t="shared" si="812"/>
        <v>44053</v>
      </c>
      <c r="AY229" s="6">
        <v>0</v>
      </c>
      <c r="AZ229" s="239">
        <f t="shared" ref="AZ229" si="900">+AZ228+AY229</f>
        <v>341</v>
      </c>
      <c r="BA229" s="239">
        <f t="shared" si="453"/>
        <v>12</v>
      </c>
      <c r="BB229" s="130">
        <v>1</v>
      </c>
      <c r="BC229" s="27">
        <f t="shared" ref="BC229" si="901">+BC228+BB229</f>
        <v>22</v>
      </c>
      <c r="BD229" s="239">
        <f t="shared" si="266"/>
        <v>47</v>
      </c>
      <c r="BE229" s="230">
        <f t="shared" ref="BE229" si="902">+Z229</f>
        <v>44053</v>
      </c>
      <c r="BF229" s="132">
        <f t="shared" ref="BF229" si="903">+B229</f>
        <v>31</v>
      </c>
      <c r="BG229" s="230">
        <f t="shared" ref="BG229" si="904">+A229</f>
        <v>44053</v>
      </c>
      <c r="BH229" s="132">
        <f t="shared" ref="BH229" si="905">+C229</f>
        <v>2200</v>
      </c>
      <c r="BI229" s="1">
        <f t="shared" ref="BI229" si="906">+BE229</f>
        <v>44053</v>
      </c>
      <c r="BJ229">
        <f t="shared" ref="BJ229" si="907">+L229</f>
        <v>17</v>
      </c>
      <c r="BK229">
        <f t="shared" ref="BK229" si="908">+M229</f>
        <v>6</v>
      </c>
      <c r="BL229" s="1">
        <f t="shared" ref="BL229" si="909">+BI229</f>
        <v>44053</v>
      </c>
      <c r="BM229">
        <f t="shared" ref="BM229" si="910">+BM228+BJ229</f>
        <v>3085</v>
      </c>
      <c r="BN229">
        <f t="shared" ref="BN229" si="911">+BN228+BK229</f>
        <v>729</v>
      </c>
      <c r="BO229" s="180">
        <f t="shared" ref="BO229" si="912">+A229</f>
        <v>44053</v>
      </c>
      <c r="BP229">
        <f t="shared" ref="BP229" si="913">+AF229</f>
        <v>4148</v>
      </c>
      <c r="BQ229">
        <f t="shared" ref="BQ229" si="914">+AH229</f>
        <v>2917</v>
      </c>
      <c r="BR229">
        <f t="shared" ref="BR229" si="915">+AJ229</f>
        <v>55</v>
      </c>
      <c r="BS229" s="180">
        <f t="shared" ref="BS229" si="916">+A229</f>
        <v>44053</v>
      </c>
      <c r="BT229">
        <f t="shared" ref="BT229" si="917">+AL229</f>
        <v>46</v>
      </c>
      <c r="BU229">
        <f t="shared" ref="BU229" si="918">+AN229</f>
        <v>46</v>
      </c>
      <c r="BV229">
        <f t="shared" ref="BV229" si="919">+AP229</f>
        <v>0</v>
      </c>
      <c r="BW229" s="180">
        <f t="shared" ref="BW229" si="920">+A229</f>
        <v>44053</v>
      </c>
      <c r="BX229">
        <f t="shared" ref="BX229" si="921">+AR229</f>
        <v>477</v>
      </c>
      <c r="BY229">
        <f t="shared" ref="BY229" si="922">+AT229</f>
        <v>441</v>
      </c>
      <c r="BZ229">
        <f t="shared" ref="BZ229" si="923">+AV229</f>
        <v>7</v>
      </c>
      <c r="CA229" s="180">
        <f t="shared" ref="CA229" si="924">+A229</f>
        <v>44053</v>
      </c>
      <c r="CB229">
        <f t="shared" ref="CB229" si="925">+AD229</f>
        <v>69</v>
      </c>
      <c r="CC229">
        <f t="shared" ref="CC229" si="926">+AG229</f>
        <v>70</v>
      </c>
      <c r="CD229" s="180">
        <f t="shared" ref="CD229" si="927">+A229</f>
        <v>44053</v>
      </c>
      <c r="CE229">
        <f t="shared" ref="CE229" si="928">+AI229</f>
        <v>3</v>
      </c>
    </row>
    <row r="230" spans="1:83" ht="18" customHeight="1" x14ac:dyDescent="0.55000000000000004">
      <c r="A230" s="180">
        <v>44054</v>
      </c>
      <c r="B230" s="241">
        <v>16</v>
      </c>
      <c r="C230" s="155">
        <f t="shared" ref="C230" si="929">+B230+C229</f>
        <v>2216</v>
      </c>
      <c r="D230" s="155">
        <f t="shared" ref="D230" si="930">+C230-F230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9">
        <v>42</v>
      </c>
      <c r="Z230" s="75">
        <f t="shared" ref="Z230:Z231" si="931">+A230</f>
        <v>44054</v>
      </c>
      <c r="AA230" s="231">
        <f t="shared" ref="AA230" si="932">+AF230+AL230+AR230</f>
        <v>4707</v>
      </c>
      <c r="AB230" s="231">
        <f t="shared" ref="AB230" si="933">+AH230+AN230+AT230</f>
        <v>3541</v>
      </c>
      <c r="AC230" s="232">
        <f t="shared" ref="AC230" si="934">+AJ230+AP230+AV230</f>
        <v>65</v>
      </c>
      <c r="AD230" s="184">
        <f t="shared" ref="AD230" si="935">+AF230-AF229</f>
        <v>33</v>
      </c>
      <c r="AE230" s="244">
        <f t="shared" ref="AE230" si="936">+AE229+AD230</f>
        <v>2976</v>
      </c>
      <c r="AF230" s="156">
        <v>4181</v>
      </c>
      <c r="AG230" s="185">
        <f t="shared" ref="AG230" si="937">+AH230-AH229</f>
        <v>135</v>
      </c>
      <c r="AH230" s="156">
        <v>3052</v>
      </c>
      <c r="AI230" s="185">
        <f t="shared" ref="AI230:AI231" si="938">+AJ230-AJ229</f>
        <v>3</v>
      </c>
      <c r="AJ230" s="186">
        <v>58</v>
      </c>
      <c r="AK230" s="187">
        <f t="shared" ref="AK230" si="939">+AL230-AL229</f>
        <v>0</v>
      </c>
      <c r="AL230" s="156">
        <v>46</v>
      </c>
      <c r="AM230" s="185">
        <f t="shared" ref="AM230" si="940">+AN230-AN229</f>
        <v>0</v>
      </c>
      <c r="AN230" s="156">
        <v>46</v>
      </c>
      <c r="AO230" s="185">
        <f t="shared" ref="AO230" si="941">+AP230-AP229</f>
        <v>0</v>
      </c>
      <c r="AP230" s="188">
        <v>0</v>
      </c>
      <c r="AQ230" s="187">
        <f t="shared" ref="AQ230" si="942">+AR230-AR229</f>
        <v>3</v>
      </c>
      <c r="AR230" s="156">
        <v>480</v>
      </c>
      <c r="AS230" s="185">
        <f t="shared" ref="AS230" si="943">+AT230-AT229</f>
        <v>2</v>
      </c>
      <c r="AT230" s="156">
        <v>443</v>
      </c>
      <c r="AU230" s="185">
        <f t="shared" ref="AU230" si="944">+AV230-AV229</f>
        <v>0</v>
      </c>
      <c r="AV230" s="189">
        <v>7</v>
      </c>
      <c r="AW230" s="257">
        <v>59</v>
      </c>
      <c r="AX230" s="238">
        <f t="shared" ref="AX230:AX231" si="945">+A230</f>
        <v>44054</v>
      </c>
      <c r="AY230" s="6">
        <v>0</v>
      </c>
      <c r="AZ230" s="239">
        <f t="shared" ref="AZ230" si="946">+AZ229+AY230</f>
        <v>341</v>
      </c>
      <c r="BA230" s="239">
        <f t="shared" si="453"/>
        <v>13</v>
      </c>
      <c r="BB230" s="130">
        <v>0</v>
      </c>
      <c r="BC230" s="27">
        <f t="shared" ref="BC230" si="947">+BC229+BB230</f>
        <v>22</v>
      </c>
      <c r="BD230" s="239">
        <f t="shared" si="266"/>
        <v>48</v>
      </c>
      <c r="BE230" s="230">
        <f t="shared" ref="BE230" si="948">+Z230</f>
        <v>44054</v>
      </c>
      <c r="BF230" s="132">
        <f t="shared" ref="BF230" si="949">+B230</f>
        <v>16</v>
      </c>
      <c r="BG230" s="230">
        <f t="shared" ref="BG230" si="950">+A230</f>
        <v>44054</v>
      </c>
      <c r="BH230" s="132">
        <f t="shared" ref="BH230" si="951">+C230</f>
        <v>2216</v>
      </c>
      <c r="BI230" s="1">
        <f t="shared" ref="BI230" si="952">+BE230</f>
        <v>44054</v>
      </c>
      <c r="BJ230">
        <f t="shared" ref="BJ230" si="953">+L230</f>
        <v>20</v>
      </c>
      <c r="BK230">
        <f t="shared" ref="BK230" si="954">+M230</f>
        <v>12</v>
      </c>
      <c r="BL230" s="1">
        <f t="shared" ref="BL230" si="955">+BI230</f>
        <v>44054</v>
      </c>
      <c r="BM230">
        <f t="shared" ref="BM230" si="956">+BM229+BJ230</f>
        <v>3105</v>
      </c>
      <c r="BN230">
        <f t="shared" ref="BN230" si="957">+BN229+BK230</f>
        <v>741</v>
      </c>
      <c r="BO230" s="180">
        <f t="shared" ref="BO230" si="958">+A230</f>
        <v>44054</v>
      </c>
      <c r="BP230">
        <f t="shared" ref="BP230" si="959">+AF230</f>
        <v>4181</v>
      </c>
      <c r="BQ230">
        <f t="shared" ref="BQ230" si="960">+AH230</f>
        <v>3052</v>
      </c>
      <c r="BR230">
        <f t="shared" ref="BR230" si="961">+AJ230</f>
        <v>58</v>
      </c>
      <c r="BS230" s="180">
        <f t="shared" ref="BS230" si="962">+A230</f>
        <v>44054</v>
      </c>
      <c r="BT230">
        <f t="shared" ref="BT230" si="963">+AL230</f>
        <v>46</v>
      </c>
      <c r="BU230">
        <f t="shared" ref="BU230" si="964">+AN230</f>
        <v>46</v>
      </c>
      <c r="BV230">
        <f t="shared" ref="BV230" si="965">+AP230</f>
        <v>0</v>
      </c>
      <c r="BW230" s="180">
        <f t="shared" ref="BW230" si="966">+A230</f>
        <v>44054</v>
      </c>
      <c r="BX230">
        <f t="shared" ref="BX230" si="967">+AR230</f>
        <v>480</v>
      </c>
      <c r="BY230">
        <f t="shared" ref="BY230" si="968">+AT230</f>
        <v>443</v>
      </c>
      <c r="BZ230">
        <f t="shared" ref="BZ230" si="969">+AV230</f>
        <v>7</v>
      </c>
      <c r="CA230" s="180">
        <f t="shared" ref="CA230" si="970">+A230</f>
        <v>44054</v>
      </c>
      <c r="CB230">
        <f t="shared" ref="CB230" si="971">+AD230</f>
        <v>33</v>
      </c>
      <c r="CC230">
        <f t="shared" ref="CC230" si="972">+AG230</f>
        <v>135</v>
      </c>
      <c r="CD230" s="180">
        <f t="shared" ref="CD230" si="973">+A230</f>
        <v>44054</v>
      </c>
      <c r="CE230">
        <f t="shared" ref="CE230" si="974">+AI230</f>
        <v>3</v>
      </c>
    </row>
    <row r="231" spans="1:83" ht="18" customHeight="1" x14ac:dyDescent="0.55000000000000004">
      <c r="A231" s="180">
        <v>44055</v>
      </c>
      <c r="B231" s="241">
        <v>11</v>
      </c>
      <c r="C231" s="155">
        <f t="shared" ref="C231" si="975">+B231+C230</f>
        <v>2227</v>
      </c>
      <c r="D231" s="155">
        <f t="shared" ref="D231" si="976">+C231-F231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9">
        <v>43</v>
      </c>
      <c r="Z231" s="75">
        <f t="shared" si="931"/>
        <v>44055</v>
      </c>
      <c r="AA231" s="231">
        <f t="shared" ref="AA231" si="977">+AF231+AL231+AR231</f>
        <v>4770</v>
      </c>
      <c r="AB231" s="231">
        <f t="shared" ref="AB231" si="978">+AH231+AN231+AT231</f>
        <v>3685</v>
      </c>
      <c r="AC231" s="232">
        <f t="shared" ref="AC231" si="979">+AJ231+AP231+AV231</f>
        <v>70</v>
      </c>
      <c r="AD231" s="184">
        <f t="shared" ref="AD231" si="980">+AF231-AF230</f>
        <v>62</v>
      </c>
      <c r="AE231" s="244">
        <f t="shared" ref="AE231" si="981">+AE230+AD231</f>
        <v>3038</v>
      </c>
      <c r="AF231" s="156">
        <v>4243</v>
      </c>
      <c r="AG231" s="185">
        <f t="shared" ref="AG231" si="982">+AH231-AH230</f>
        <v>137</v>
      </c>
      <c r="AH231" s="156">
        <v>3189</v>
      </c>
      <c r="AI231" s="185">
        <f t="shared" si="938"/>
        <v>5</v>
      </c>
      <c r="AJ231" s="186">
        <v>63</v>
      </c>
      <c r="AK231" s="187">
        <f t="shared" ref="AK231" si="983">+AL231-AL230</f>
        <v>0</v>
      </c>
      <c r="AL231" s="156">
        <v>46</v>
      </c>
      <c r="AM231" s="185">
        <f t="shared" ref="AM231" si="984">+AN231-AN230</f>
        <v>0</v>
      </c>
      <c r="AN231" s="156">
        <v>46</v>
      </c>
      <c r="AO231" s="185">
        <f t="shared" ref="AO231" si="985">+AP231-AP230</f>
        <v>0</v>
      </c>
      <c r="AP231" s="188">
        <v>0</v>
      </c>
      <c r="AQ231" s="187">
        <f t="shared" ref="AQ231" si="986">+AR231-AR230</f>
        <v>1</v>
      </c>
      <c r="AR231" s="156">
        <v>481</v>
      </c>
      <c r="AS231" s="185">
        <f t="shared" ref="AS231" si="987">+AT231-AT230</f>
        <v>7</v>
      </c>
      <c r="AT231" s="156">
        <v>450</v>
      </c>
      <c r="AU231" s="185">
        <f t="shared" ref="AU231" si="988">+AV231-AV230</f>
        <v>0</v>
      </c>
      <c r="AV231" s="189">
        <v>7</v>
      </c>
      <c r="AW231" s="257">
        <v>60</v>
      </c>
      <c r="AX231" s="238">
        <f t="shared" si="945"/>
        <v>44055</v>
      </c>
      <c r="AY231" s="6">
        <v>0</v>
      </c>
      <c r="AZ231" s="239">
        <f t="shared" ref="AZ231" si="989">+AZ230+AY231</f>
        <v>341</v>
      </c>
      <c r="BA231" s="239">
        <f t="shared" si="453"/>
        <v>14</v>
      </c>
      <c r="BB231" s="130">
        <v>0</v>
      </c>
      <c r="BC231" s="27">
        <f t="shared" ref="BC231" si="990">+BC230+BB231</f>
        <v>22</v>
      </c>
      <c r="BD231" s="239">
        <f t="shared" si="266"/>
        <v>49</v>
      </c>
      <c r="BE231" s="230">
        <f t="shared" ref="BE231" si="991">+Z231</f>
        <v>44055</v>
      </c>
      <c r="BF231" s="132">
        <f t="shared" ref="BF231" si="992">+B231</f>
        <v>11</v>
      </c>
      <c r="BG231" s="230">
        <f t="shared" ref="BG231" si="993">+A231</f>
        <v>44055</v>
      </c>
      <c r="BH231" s="132">
        <f t="shared" ref="BH231" si="994">+C231</f>
        <v>2227</v>
      </c>
      <c r="BI231" s="1">
        <f t="shared" ref="BI231" si="995">+BE231</f>
        <v>44055</v>
      </c>
      <c r="BJ231">
        <f t="shared" ref="BJ231" si="996">+L231</f>
        <v>20</v>
      </c>
      <c r="BK231">
        <f t="shared" ref="BK231" si="997">+M231</f>
        <v>15</v>
      </c>
      <c r="BL231" s="1">
        <f t="shared" ref="BL231" si="998">+BI231</f>
        <v>44055</v>
      </c>
      <c r="BM231">
        <f t="shared" ref="BM231" si="999">+BM230+BJ231</f>
        <v>3125</v>
      </c>
      <c r="BN231">
        <f t="shared" ref="BN231" si="1000">+BN230+BK231</f>
        <v>756</v>
      </c>
      <c r="BO231" s="180">
        <f t="shared" ref="BO231" si="1001">+A231</f>
        <v>44055</v>
      </c>
      <c r="BP231">
        <f t="shared" ref="BP231" si="1002">+AF231</f>
        <v>4243</v>
      </c>
      <c r="BQ231">
        <f t="shared" ref="BQ231" si="1003">+AH231</f>
        <v>3189</v>
      </c>
      <c r="BR231">
        <f t="shared" ref="BR231" si="1004">+AJ231</f>
        <v>63</v>
      </c>
      <c r="BS231" s="180">
        <f t="shared" ref="BS231" si="1005">+A231</f>
        <v>44055</v>
      </c>
      <c r="BT231">
        <f t="shared" ref="BT231" si="1006">+AL231</f>
        <v>46</v>
      </c>
      <c r="BU231">
        <f t="shared" ref="BU231" si="1007">+AN231</f>
        <v>46</v>
      </c>
      <c r="BV231">
        <f t="shared" ref="BV231" si="1008">+AP231</f>
        <v>0</v>
      </c>
      <c r="BW231" s="180">
        <f t="shared" ref="BW231" si="1009">+A231</f>
        <v>44055</v>
      </c>
      <c r="BX231">
        <f t="shared" ref="BX231" si="1010">+AR231</f>
        <v>481</v>
      </c>
      <c r="BY231">
        <f t="shared" ref="BY231" si="1011">+AT231</f>
        <v>450</v>
      </c>
      <c r="BZ231">
        <f t="shared" ref="BZ231" si="1012">+AV231</f>
        <v>7</v>
      </c>
      <c r="CA231" s="180">
        <f t="shared" ref="CA231" si="1013">+A231</f>
        <v>44055</v>
      </c>
      <c r="CB231">
        <f t="shared" ref="CB231" si="1014">+AD231</f>
        <v>62</v>
      </c>
      <c r="CC231">
        <f t="shared" ref="CC231" si="1015">+AG231</f>
        <v>137</v>
      </c>
      <c r="CD231" s="180">
        <f t="shared" ref="CD231" si="1016">+A231</f>
        <v>44055</v>
      </c>
      <c r="CE231">
        <f t="shared" ref="CE231" si="1017">+AI231</f>
        <v>5</v>
      </c>
    </row>
    <row r="232" spans="1:83" ht="18" customHeight="1" x14ac:dyDescent="0.55000000000000004">
      <c r="A232" s="180">
        <v>44056</v>
      </c>
      <c r="B232" s="241">
        <v>22</v>
      </c>
      <c r="C232" s="155">
        <f t="shared" ref="C232" si="1018">+B232+C231</f>
        <v>2249</v>
      </c>
      <c r="D232" s="155">
        <f t="shared" ref="D232" si="1019">+C232-F232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9">
        <v>44</v>
      </c>
      <c r="Z232" s="75">
        <f t="shared" ref="Z232" si="1020">+A232</f>
        <v>44056</v>
      </c>
      <c r="AA232" s="231">
        <f t="shared" ref="AA232" si="1021">+AF232+AL232+AR232</f>
        <v>4839</v>
      </c>
      <c r="AB232" s="231">
        <f t="shared" ref="AB232" si="1022">+AH232+AN232+AT232</f>
        <v>3791</v>
      </c>
      <c r="AC232" s="232">
        <f t="shared" ref="AC232" si="1023">+AJ232+AP232+AV232</f>
        <v>73</v>
      </c>
      <c r="AD232" s="184">
        <f t="shared" ref="AD232" si="1024">+AF232-AF231</f>
        <v>69</v>
      </c>
      <c r="AE232" s="244">
        <f t="shared" ref="AE232" si="1025">+AE231+AD232</f>
        <v>3107</v>
      </c>
      <c r="AF232" s="156">
        <v>4312</v>
      </c>
      <c r="AG232" s="185">
        <f t="shared" ref="AG232" si="1026">+AH232-AH231</f>
        <v>106</v>
      </c>
      <c r="AH232" s="156">
        <v>3295</v>
      </c>
      <c r="AI232" s="185">
        <f t="shared" ref="AI232" si="1027">+AJ232-AJ231</f>
        <v>3</v>
      </c>
      <c r="AJ232" s="186">
        <v>66</v>
      </c>
      <c r="AK232" s="187">
        <f t="shared" ref="AK232" si="1028">+AL232-AL231</f>
        <v>0</v>
      </c>
      <c r="AL232" s="156">
        <v>46</v>
      </c>
      <c r="AM232" s="185">
        <f t="shared" ref="AM232" si="1029">+AN232-AN231</f>
        <v>0</v>
      </c>
      <c r="AN232" s="156">
        <v>46</v>
      </c>
      <c r="AO232" s="185">
        <f t="shared" ref="AO232" si="1030">+AP232-AP231</f>
        <v>0</v>
      </c>
      <c r="AP232" s="188">
        <v>0</v>
      </c>
      <c r="AQ232" s="187">
        <f t="shared" ref="AQ232" si="1031">+AR232-AR231</f>
        <v>0</v>
      </c>
      <c r="AR232" s="156">
        <v>481</v>
      </c>
      <c r="AS232" s="185">
        <f t="shared" ref="AS232" si="1032">+AT232-AT231</f>
        <v>0</v>
      </c>
      <c r="AT232" s="156">
        <v>450</v>
      </c>
      <c r="AU232" s="185">
        <f t="shared" ref="AU232" si="1033">+AV232-AV231</f>
        <v>0</v>
      </c>
      <c r="AV232" s="189">
        <v>7</v>
      </c>
      <c r="AW232" s="257">
        <v>61</v>
      </c>
      <c r="AX232" s="238">
        <f t="shared" ref="AX232" si="1034">+A232</f>
        <v>44056</v>
      </c>
      <c r="AY232" s="6">
        <v>0</v>
      </c>
      <c r="AZ232" s="239">
        <f t="shared" ref="AZ232" si="1035">+AZ231+AY232</f>
        <v>341</v>
      </c>
      <c r="BA232" s="239">
        <f t="shared" si="453"/>
        <v>15</v>
      </c>
      <c r="BB232" s="130">
        <v>0</v>
      </c>
      <c r="BC232" s="27">
        <f t="shared" ref="BC232" si="1036">+BC231+BB232</f>
        <v>22</v>
      </c>
      <c r="BD232" s="239">
        <f t="shared" si="266"/>
        <v>50</v>
      </c>
      <c r="BE232" s="230">
        <f t="shared" ref="BE232" si="1037">+Z232</f>
        <v>44056</v>
      </c>
      <c r="BF232" s="132">
        <f t="shared" ref="BF232" si="1038">+B232</f>
        <v>22</v>
      </c>
      <c r="BG232" s="230">
        <f t="shared" ref="BG232" si="1039">+A232</f>
        <v>44056</v>
      </c>
      <c r="BH232" s="132">
        <f t="shared" ref="BH232" si="1040">+C232</f>
        <v>2249</v>
      </c>
      <c r="BI232" s="1">
        <f t="shared" ref="BI232" si="1041">+BE232</f>
        <v>44056</v>
      </c>
      <c r="BJ232">
        <f t="shared" ref="BJ232" si="1042">+L232</f>
        <v>28</v>
      </c>
      <c r="BK232">
        <f t="shared" ref="BK232" si="1043">+M232</f>
        <v>24</v>
      </c>
      <c r="BL232" s="1">
        <f t="shared" ref="BL232" si="1044">+BI232</f>
        <v>44056</v>
      </c>
      <c r="BM232">
        <f t="shared" ref="BM232" si="1045">+BM231+BJ232</f>
        <v>3153</v>
      </c>
      <c r="BN232">
        <f t="shared" ref="BN232" si="1046">+BN231+BK232</f>
        <v>780</v>
      </c>
      <c r="BO232" s="180">
        <f t="shared" ref="BO232" si="1047">+A232</f>
        <v>44056</v>
      </c>
      <c r="BP232">
        <f t="shared" ref="BP232" si="1048">+AF232</f>
        <v>4312</v>
      </c>
      <c r="BQ232">
        <f t="shared" ref="BQ232" si="1049">+AH232</f>
        <v>3295</v>
      </c>
      <c r="BR232">
        <f t="shared" ref="BR232" si="1050">+AJ232</f>
        <v>66</v>
      </c>
      <c r="BS232" s="180">
        <f t="shared" ref="BS232" si="1051">+A232</f>
        <v>44056</v>
      </c>
      <c r="BT232">
        <f t="shared" ref="BT232" si="1052">+AL232</f>
        <v>46</v>
      </c>
      <c r="BU232">
        <f t="shared" ref="BU232" si="1053">+AN232</f>
        <v>46</v>
      </c>
      <c r="BV232">
        <f t="shared" ref="BV232" si="1054">+AP232</f>
        <v>0</v>
      </c>
      <c r="BW232" s="180">
        <f t="shared" ref="BW232" si="1055">+A232</f>
        <v>44056</v>
      </c>
      <c r="BX232">
        <f t="shared" ref="BX232" si="1056">+AR232</f>
        <v>481</v>
      </c>
      <c r="BY232">
        <f t="shared" ref="BY232" si="1057">+AT232</f>
        <v>450</v>
      </c>
      <c r="BZ232">
        <f t="shared" ref="BZ232" si="1058">+AV232</f>
        <v>7</v>
      </c>
      <c r="CA232" s="180">
        <f t="shared" ref="CA232" si="1059">+A232</f>
        <v>44056</v>
      </c>
      <c r="CB232">
        <f t="shared" ref="CB232" si="1060">+AD232</f>
        <v>69</v>
      </c>
      <c r="CC232">
        <f t="shared" ref="CC232" si="1061">+AG232</f>
        <v>106</v>
      </c>
      <c r="CD232" s="180">
        <f t="shared" ref="CD232" si="1062">+A232</f>
        <v>44056</v>
      </c>
      <c r="CE232">
        <f t="shared" ref="CE232" si="1063">+AI232</f>
        <v>3</v>
      </c>
    </row>
    <row r="233" spans="1:83" ht="18" customHeight="1" x14ac:dyDescent="0.55000000000000004">
      <c r="A233" s="180">
        <v>44057</v>
      </c>
      <c r="B233" s="241">
        <v>14</v>
      </c>
      <c r="C233" s="155">
        <f t="shared" ref="C233" si="1064">+B233+C232</f>
        <v>2263</v>
      </c>
      <c r="D233" s="155">
        <f t="shared" ref="D233" si="1065">+C233-F233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9">
        <v>45</v>
      </c>
      <c r="Z233" s="75">
        <f t="shared" ref="Z233:Z234" si="1066">+A233</f>
        <v>44057</v>
      </c>
      <c r="AA233" s="231">
        <f t="shared" ref="AA233" si="1067">+AF233+AL233+AR233</f>
        <v>4887</v>
      </c>
      <c r="AB233" s="231">
        <f t="shared" ref="AB233" si="1068">+AH233+AN233+AT233</f>
        <v>3888</v>
      </c>
      <c r="AC233" s="232">
        <f t="shared" ref="AC233" si="1069">+AJ233+AP233+AV233</f>
        <v>74</v>
      </c>
      <c r="AD233" s="184">
        <f t="shared" ref="AD233" si="1070">+AF233-AF232</f>
        <v>48</v>
      </c>
      <c r="AE233" s="244">
        <f t="shared" ref="AE233" si="1071">+AE232+AD233</f>
        <v>3155</v>
      </c>
      <c r="AF233" s="156">
        <v>4360</v>
      </c>
      <c r="AG233" s="185">
        <f t="shared" ref="AG233" si="1072">+AH233-AH232</f>
        <v>97</v>
      </c>
      <c r="AH233" s="156">
        <v>3392</v>
      </c>
      <c r="AI233" s="185">
        <f t="shared" ref="AI233" si="1073">+AJ233-AJ232</f>
        <v>1</v>
      </c>
      <c r="AJ233" s="186">
        <v>67</v>
      </c>
      <c r="AK233" s="187">
        <f t="shared" ref="AK233" si="1074">+AL233-AL232</f>
        <v>0</v>
      </c>
      <c r="AL233" s="156">
        <v>46</v>
      </c>
      <c r="AM233" s="185">
        <f t="shared" ref="AM233" si="1075">+AN233-AN232</f>
        <v>0</v>
      </c>
      <c r="AN233" s="156">
        <v>46</v>
      </c>
      <c r="AO233" s="185">
        <f t="shared" ref="AO233" si="1076">+AP233-AP232</f>
        <v>0</v>
      </c>
      <c r="AP233" s="188">
        <v>0</v>
      </c>
      <c r="AQ233" s="187">
        <f t="shared" ref="AQ233" si="1077">+AR233-AR232</f>
        <v>0</v>
      </c>
      <c r="AR233" s="156">
        <v>481</v>
      </c>
      <c r="AS233" s="185">
        <f t="shared" ref="AS233" si="1078">+AT233-AT232</f>
        <v>0</v>
      </c>
      <c r="AT233" s="156">
        <v>450</v>
      </c>
      <c r="AU233" s="185">
        <f t="shared" ref="AU233" si="1079">+AV233-AV232</f>
        <v>0</v>
      </c>
      <c r="AV233" s="189">
        <v>7</v>
      </c>
      <c r="AW233" s="257">
        <v>62</v>
      </c>
      <c r="AX233" s="238">
        <f t="shared" ref="AX233:AX234" si="1080">+A233</f>
        <v>44057</v>
      </c>
      <c r="AY233" s="6">
        <v>0</v>
      </c>
      <c r="AZ233" s="239">
        <f t="shared" ref="AZ233" si="1081">+AZ232+AY233</f>
        <v>341</v>
      </c>
      <c r="BA233" s="239">
        <f t="shared" si="453"/>
        <v>16</v>
      </c>
      <c r="BB233" s="130">
        <v>0</v>
      </c>
      <c r="BC233" s="27">
        <f t="shared" ref="BC233" si="1082">+BC232+BB233</f>
        <v>22</v>
      </c>
      <c r="BD233" s="239">
        <f t="shared" si="266"/>
        <v>51</v>
      </c>
      <c r="BE233" s="230">
        <f t="shared" ref="BE233" si="1083">+Z233</f>
        <v>44057</v>
      </c>
      <c r="BF233" s="132">
        <f t="shared" ref="BF233" si="1084">+B233</f>
        <v>14</v>
      </c>
      <c r="BG233" s="230">
        <f t="shared" ref="BG233" si="1085">+A233</f>
        <v>44057</v>
      </c>
      <c r="BH233" s="132">
        <f t="shared" ref="BH233" si="1086">+C233</f>
        <v>2263</v>
      </c>
      <c r="BI233" s="1">
        <f t="shared" ref="BI233" si="1087">+BE233</f>
        <v>44057</v>
      </c>
      <c r="BJ233">
        <f t="shared" ref="BJ233" si="1088">+L233</f>
        <v>20</v>
      </c>
      <c r="BK233">
        <f t="shared" ref="BK233" si="1089">+M233</f>
        <v>13</v>
      </c>
      <c r="BL233" s="1">
        <f t="shared" ref="BL233" si="1090">+BI233</f>
        <v>44057</v>
      </c>
      <c r="BM233">
        <f t="shared" ref="BM233" si="1091">+BM232+BJ233</f>
        <v>3173</v>
      </c>
      <c r="BN233">
        <f t="shared" ref="BN233" si="1092">+BN232+BK233</f>
        <v>793</v>
      </c>
      <c r="BO233" s="180">
        <f t="shared" ref="BO233" si="1093">+A233</f>
        <v>44057</v>
      </c>
      <c r="BP233">
        <f t="shared" ref="BP233" si="1094">+AF233</f>
        <v>4360</v>
      </c>
      <c r="BQ233">
        <f t="shared" ref="BQ233" si="1095">+AH233</f>
        <v>3392</v>
      </c>
      <c r="BR233">
        <f t="shared" ref="BR233" si="1096">+AJ233</f>
        <v>67</v>
      </c>
      <c r="BS233" s="180">
        <f t="shared" ref="BS233" si="1097">+A233</f>
        <v>44057</v>
      </c>
      <c r="BT233">
        <f t="shared" ref="BT233" si="1098">+AL233</f>
        <v>46</v>
      </c>
      <c r="BU233">
        <f t="shared" ref="BU233" si="1099">+AN233</f>
        <v>46</v>
      </c>
      <c r="BV233">
        <f t="shared" ref="BV233" si="1100">+AP233</f>
        <v>0</v>
      </c>
      <c r="BW233" s="180">
        <f t="shared" ref="BW233" si="1101">+A233</f>
        <v>44057</v>
      </c>
      <c r="BX233">
        <f t="shared" ref="BX233" si="1102">+AR233</f>
        <v>481</v>
      </c>
      <c r="BY233">
        <f t="shared" ref="BY233" si="1103">+AT233</f>
        <v>450</v>
      </c>
      <c r="BZ233">
        <f t="shared" ref="BZ233" si="1104">+AV233</f>
        <v>7</v>
      </c>
      <c r="CA233" s="180">
        <f t="shared" ref="CA233" si="1105">+A233</f>
        <v>44057</v>
      </c>
      <c r="CB233">
        <f t="shared" ref="CB233" si="1106">+AD233</f>
        <v>48</v>
      </c>
      <c r="CC233">
        <f t="shared" ref="CC233" si="1107">+AG233</f>
        <v>97</v>
      </c>
      <c r="CD233" s="180">
        <f t="shared" ref="CD233" si="1108">+A233</f>
        <v>44057</v>
      </c>
      <c r="CE233">
        <f t="shared" ref="CE233" si="1109">+AI233</f>
        <v>1</v>
      </c>
    </row>
    <row r="234" spans="1:83" ht="18" customHeight="1" x14ac:dyDescent="0.55000000000000004">
      <c r="A234" s="180">
        <v>44058</v>
      </c>
      <c r="B234" s="241">
        <v>15</v>
      </c>
      <c r="C234" s="155">
        <f t="shared" ref="C234" si="1110">+B234+C233</f>
        <v>2278</v>
      </c>
      <c r="D234" s="155">
        <f t="shared" ref="D234" si="1111">+C234-F234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9">
        <v>46</v>
      </c>
      <c r="Z234" s="75">
        <f t="shared" si="1066"/>
        <v>44058</v>
      </c>
      <c r="AA234" s="231">
        <f t="shared" ref="AA234" si="1112">+AF234+AL234+AR234</f>
        <v>4934</v>
      </c>
      <c r="AB234" s="231">
        <f t="shared" ref="AB234" si="1113">+AH234+AN234+AT234</f>
        <v>3984</v>
      </c>
      <c r="AC234" s="232">
        <f t="shared" ref="AC234" si="1114">+AJ234+AP234+AV234</f>
        <v>76</v>
      </c>
      <c r="AD234" s="184">
        <f t="shared" ref="AD234" si="1115">+AF234-AF233</f>
        <v>46</v>
      </c>
      <c r="AE234" s="244">
        <f t="shared" ref="AE234" si="1116">+AE233+AD234</f>
        <v>3201</v>
      </c>
      <c r="AF234" s="156">
        <v>4406</v>
      </c>
      <c r="AG234" s="185">
        <f t="shared" ref="AG234" si="1117">+AH234-AH233</f>
        <v>96</v>
      </c>
      <c r="AH234" s="156">
        <v>3488</v>
      </c>
      <c r="AI234" s="185">
        <f t="shared" ref="AI234" si="1118">+AJ234-AJ233</f>
        <v>2</v>
      </c>
      <c r="AJ234" s="186">
        <v>69</v>
      </c>
      <c r="AK234" s="187">
        <f t="shared" ref="AK234" si="1119">+AL234-AL233</f>
        <v>0</v>
      </c>
      <c r="AL234" s="156">
        <v>46</v>
      </c>
      <c r="AM234" s="185">
        <f t="shared" ref="AM234" si="1120">+AN234-AN233</f>
        <v>0</v>
      </c>
      <c r="AN234" s="156">
        <v>46</v>
      </c>
      <c r="AO234" s="185">
        <f t="shared" ref="AO234" si="1121">+AP234-AP233</f>
        <v>0</v>
      </c>
      <c r="AP234" s="188">
        <v>0</v>
      </c>
      <c r="AQ234" s="187">
        <f t="shared" ref="AQ234" si="1122">+AR234-AR233</f>
        <v>1</v>
      </c>
      <c r="AR234" s="156">
        <v>482</v>
      </c>
      <c r="AS234" s="185">
        <f t="shared" ref="AS234" si="1123">+AT234-AT233</f>
        <v>0</v>
      </c>
      <c r="AT234" s="156">
        <v>450</v>
      </c>
      <c r="AU234" s="185">
        <f t="shared" ref="AU234" si="1124">+AV234-AV233</f>
        <v>0</v>
      </c>
      <c r="AV234" s="189">
        <v>7</v>
      </c>
      <c r="AW234" s="257">
        <v>63</v>
      </c>
      <c r="AX234" s="238">
        <f t="shared" si="1080"/>
        <v>44058</v>
      </c>
      <c r="AY234" s="6">
        <v>0</v>
      </c>
      <c r="AZ234" s="239">
        <f t="shared" ref="AZ234" si="1125">+AZ233+AY234</f>
        <v>341</v>
      </c>
      <c r="BA234" s="239">
        <f t="shared" si="453"/>
        <v>17</v>
      </c>
      <c r="BB234" s="130">
        <v>0</v>
      </c>
      <c r="BC234" s="27">
        <f t="shared" ref="BC234" si="1126">+BC233+BB234</f>
        <v>22</v>
      </c>
      <c r="BD234" s="239">
        <f t="shared" si="266"/>
        <v>52</v>
      </c>
      <c r="BE234" s="230">
        <f t="shared" ref="BE234" si="1127">+Z234</f>
        <v>44058</v>
      </c>
      <c r="BF234" s="132">
        <f t="shared" ref="BF234" si="1128">+B234</f>
        <v>15</v>
      </c>
      <c r="BG234" s="230">
        <f t="shared" ref="BG234" si="1129">+A234</f>
        <v>44058</v>
      </c>
      <c r="BH234" s="132">
        <f t="shared" ref="BH234" si="1130">+C234</f>
        <v>2278</v>
      </c>
      <c r="BI234" s="1">
        <f t="shared" ref="BI234" si="1131">+BE234</f>
        <v>44058</v>
      </c>
      <c r="BJ234">
        <f t="shared" ref="BJ234" si="1132">+L234</f>
        <v>16</v>
      </c>
      <c r="BK234">
        <f t="shared" ref="BK234" si="1133">+M234</f>
        <v>11</v>
      </c>
      <c r="BL234" s="1">
        <f t="shared" ref="BL234" si="1134">+BI234</f>
        <v>44058</v>
      </c>
      <c r="BM234">
        <f t="shared" ref="BM234" si="1135">+BM233+BJ234</f>
        <v>3189</v>
      </c>
      <c r="BN234">
        <f t="shared" ref="BN234" si="1136">+BN233+BK234</f>
        <v>804</v>
      </c>
      <c r="BO234" s="180">
        <f t="shared" ref="BO234" si="1137">+A234</f>
        <v>44058</v>
      </c>
      <c r="BP234">
        <f t="shared" ref="BP234" si="1138">+AF234</f>
        <v>4406</v>
      </c>
      <c r="BQ234">
        <f t="shared" ref="BQ234" si="1139">+AH234</f>
        <v>3488</v>
      </c>
      <c r="BR234">
        <f t="shared" ref="BR234" si="1140">+AJ234</f>
        <v>69</v>
      </c>
      <c r="BS234" s="180">
        <f t="shared" ref="BS234" si="1141">+A234</f>
        <v>44058</v>
      </c>
      <c r="BT234">
        <f t="shared" ref="BT234" si="1142">+AL234</f>
        <v>46</v>
      </c>
      <c r="BU234">
        <f t="shared" ref="BU234" si="1143">+AN234</f>
        <v>46</v>
      </c>
      <c r="BV234">
        <f t="shared" ref="BV234" si="1144">+AP234</f>
        <v>0</v>
      </c>
      <c r="BW234" s="180">
        <f t="shared" ref="BW234" si="1145">+A234</f>
        <v>44058</v>
      </c>
      <c r="BX234">
        <f t="shared" ref="BX234" si="1146">+AR234</f>
        <v>482</v>
      </c>
      <c r="BY234">
        <f t="shared" ref="BY234" si="1147">+AT234</f>
        <v>450</v>
      </c>
      <c r="BZ234">
        <f t="shared" ref="BZ234" si="1148">+AV234</f>
        <v>7</v>
      </c>
      <c r="CA234" s="180">
        <f t="shared" ref="CA234" si="1149">+A234</f>
        <v>44058</v>
      </c>
      <c r="CB234">
        <f t="shared" ref="CB234" si="1150">+AD234</f>
        <v>46</v>
      </c>
      <c r="CC234">
        <f t="shared" ref="CC234" si="1151">+AG234</f>
        <v>96</v>
      </c>
      <c r="CD234" s="180">
        <f t="shared" ref="CD234" si="1152">+A234</f>
        <v>44058</v>
      </c>
      <c r="CE234">
        <f t="shared" ref="CE234" si="1153">+AI234</f>
        <v>2</v>
      </c>
    </row>
    <row r="235" spans="1:83" ht="18" customHeight="1" x14ac:dyDescent="0.55000000000000004">
      <c r="A235" s="180"/>
      <c r="B235" s="241"/>
      <c r="C235" s="155"/>
      <c r="D235" s="155"/>
      <c r="E235" s="147"/>
      <c r="F235" s="147"/>
      <c r="G235" s="147"/>
      <c r="H235" s="135"/>
      <c r="I235" s="147"/>
      <c r="J235" s="135"/>
      <c r="K235" s="42"/>
      <c r="L235" s="146"/>
      <c r="M235" s="147"/>
      <c r="N235" s="135"/>
      <c r="O235" s="135"/>
      <c r="P235" s="147"/>
      <c r="Q235" s="147"/>
      <c r="R235" s="135"/>
      <c r="S235" s="135"/>
      <c r="T235" s="147"/>
      <c r="U235" s="147"/>
      <c r="V235" s="135"/>
      <c r="W235" s="42"/>
      <c r="X235" s="148"/>
      <c r="Z235" s="75"/>
      <c r="AA235" s="231"/>
      <c r="AB235" s="231"/>
      <c r="AC235" s="232"/>
      <c r="AD235" s="184"/>
      <c r="AE235" s="244"/>
      <c r="AF235" s="156"/>
      <c r="AG235" s="185"/>
      <c r="AH235" s="156"/>
      <c r="AI235" s="185"/>
      <c r="AJ235" s="186"/>
      <c r="AK235" s="187"/>
      <c r="AL235" s="156"/>
      <c r="AM235" s="185"/>
      <c r="AN235" s="156"/>
      <c r="AO235" s="185"/>
      <c r="AP235" s="188"/>
      <c r="AQ235" s="187"/>
      <c r="AR235" s="156"/>
      <c r="AS235" s="185"/>
      <c r="AT235" s="156"/>
      <c r="AU235" s="185"/>
      <c r="AV235" s="189"/>
      <c r="AW235" s="257"/>
      <c r="AX235" s="238"/>
      <c r="AY235" s="6"/>
      <c r="AZ235" s="239"/>
      <c r="BA235" s="239"/>
      <c r="BB235" s="130"/>
      <c r="BC235" s="27"/>
      <c r="BD235" s="239"/>
      <c r="BE235" s="230"/>
      <c r="BF235" s="132"/>
      <c r="BG235" s="230"/>
      <c r="BH235" s="132"/>
      <c r="BI235" s="1"/>
      <c r="BL235" s="1"/>
      <c r="BO235" s="258"/>
      <c r="BS235" s="258"/>
      <c r="BW235" s="258"/>
      <c r="CA235" s="258"/>
      <c r="CD235" s="258"/>
    </row>
    <row r="236" spans="1:83" ht="18" customHeight="1" x14ac:dyDescent="0.55000000000000004">
      <c r="A236" s="180"/>
      <c r="B236" s="147"/>
      <c r="C236" s="155"/>
      <c r="D236" s="155"/>
      <c r="E236" s="147"/>
      <c r="F236" s="147"/>
      <c r="G236" s="147"/>
      <c r="H236" s="135"/>
      <c r="I236" s="147"/>
      <c r="J236" s="135"/>
      <c r="K236" s="42"/>
      <c r="L236" s="146"/>
      <c r="M236" s="147"/>
      <c r="N236" s="135"/>
      <c r="O236" s="135"/>
      <c r="P236" s="147"/>
      <c r="Q236" s="147"/>
      <c r="R236" s="135"/>
      <c r="S236" s="135"/>
      <c r="T236" s="147"/>
      <c r="U236" s="147"/>
      <c r="V236" s="135"/>
      <c r="W236" s="42"/>
      <c r="X236" s="148"/>
      <c r="Z236" s="75"/>
      <c r="AA236" s="231"/>
      <c r="AB236" s="231"/>
      <c r="AC236" s="232"/>
      <c r="AD236" s="184"/>
      <c r="AE236" s="244"/>
      <c r="AF236" s="156"/>
      <c r="AG236" s="185"/>
      <c r="AH236" s="156"/>
      <c r="AI236" s="185"/>
      <c r="AJ236" s="186"/>
      <c r="AK236" s="187"/>
      <c r="AL236" s="156"/>
      <c r="AM236" s="185"/>
      <c r="AN236" s="156"/>
      <c r="AO236" s="185"/>
      <c r="AP236" s="188"/>
      <c r="AQ236" s="187"/>
      <c r="AR236" s="156"/>
      <c r="AS236" s="185"/>
      <c r="AT236" s="156"/>
      <c r="AU236" s="185"/>
      <c r="AV236" s="189"/>
      <c r="AX236"/>
      <c r="AY236"/>
      <c r="AZ236"/>
      <c r="BB236"/>
      <c r="BP236" s="45"/>
      <c r="BQ236" s="45"/>
      <c r="BR236" s="45"/>
      <c r="BS236" s="45"/>
    </row>
    <row r="237" spans="1:83" ht="7" customHeight="1" thickBot="1" x14ac:dyDescent="0.6">
      <c r="A237" s="66"/>
      <c r="B237" s="146"/>
      <c r="C237" s="155"/>
      <c r="D237" s="147"/>
      <c r="E237" s="147"/>
      <c r="F237" s="147"/>
      <c r="G237" s="147"/>
      <c r="H237" s="135"/>
      <c r="I237" s="147"/>
      <c r="J237" s="135"/>
      <c r="K237" s="148"/>
      <c r="L237" s="146"/>
      <c r="M237" s="147"/>
      <c r="N237" s="135"/>
      <c r="O237" s="135"/>
      <c r="P237" s="147"/>
      <c r="Q237" s="147"/>
      <c r="R237" s="135"/>
      <c r="S237" s="135"/>
      <c r="T237" s="147"/>
      <c r="U237" s="147"/>
      <c r="V237" s="135"/>
      <c r="W237" s="42"/>
      <c r="X237" s="148"/>
      <c r="Z237" s="66"/>
      <c r="AA237" s="64"/>
      <c r="AB237" s="64"/>
      <c r="AC237" s="64"/>
      <c r="AD237" s="184"/>
      <c r="AE237" s="244"/>
      <c r="AF237" s="156"/>
      <c r="AG237" s="185"/>
      <c r="AH237" s="156"/>
      <c r="AI237" s="185"/>
      <c r="AJ237" s="186"/>
      <c r="AK237" s="187"/>
      <c r="AL237" s="156"/>
      <c r="AM237" s="185"/>
      <c r="AN237" s="156"/>
      <c r="AO237" s="185"/>
      <c r="AP237" s="188"/>
      <c r="AQ237" s="187"/>
      <c r="AR237" s="156"/>
      <c r="AS237" s="185"/>
      <c r="AT237" s="156"/>
      <c r="AU237" s="185"/>
      <c r="AV237" s="189"/>
    </row>
    <row r="238" spans="1:83" x14ac:dyDescent="0.55000000000000004">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row>
    <row r="239" spans="1:83" x14ac:dyDescent="0.55000000000000004">
      <c r="BB239" s="45">
        <f>219-172</f>
        <v>47</v>
      </c>
    </row>
    <row r="240" spans="1:83" x14ac:dyDescent="0.55000000000000004">
      <c r="L240">
        <f>SUM(L97:L239)</f>
        <v>3189</v>
      </c>
      <c r="P240">
        <f>SUM(P97:P239)</f>
        <v>538</v>
      </c>
      <c r="AD240">
        <f>SUM(AD188:AD194)</f>
        <v>82</v>
      </c>
    </row>
    <row r="241" spans="1:32" x14ac:dyDescent="0.55000000000000004">
      <c r="A241" s="130"/>
      <c r="Z241" s="130"/>
      <c r="AA241" s="130"/>
      <c r="AB241" s="130"/>
      <c r="AC241" s="130"/>
      <c r="AF241">
        <f>SUM(AD188:AD236)</f>
        <v>3203</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W40"/>
  <sheetViews>
    <sheetView topLeftCell="A2" workbookViewId="0">
      <pane xSplit="2" ySplit="2" topLeftCell="C26" activePane="bottomRight" state="frozen"/>
      <selection activeCell="O24" sqref="O24"/>
      <selection pane="topRight" activeCell="O24" sqref="O24"/>
      <selection pane="bottomLeft" activeCell="O24" sqref="O24"/>
      <selection pane="bottomRight" activeCell="D33" sqref="D33"/>
    </sheetView>
  </sheetViews>
  <sheetFormatPr defaultRowHeight="18" x14ac:dyDescent="0.55000000000000004"/>
  <cols>
    <col min="1" max="2" width="2.75" customWidth="1"/>
    <col min="3" max="3" width="20.83203125" hidden="1" customWidth="1"/>
    <col min="4" max="4" width="22" bestFit="1" customWidth="1"/>
    <col min="5" max="5" width="3.1640625" bestFit="1" customWidth="1"/>
    <col min="6" max="6" width="7.83203125" customWidth="1"/>
    <col min="7" max="8" width="4.83203125" bestFit="1" customWidth="1"/>
    <col min="9" max="12" width="4.83203125" customWidth="1"/>
    <col min="13" max="13" width="6.6640625" bestFit="1" customWidth="1"/>
    <col min="14" max="14" width="8.5" bestFit="1" customWidth="1"/>
    <col min="15" max="15" width="4.83203125" bestFit="1" customWidth="1"/>
    <col min="16" max="16" width="4.58203125" bestFit="1" customWidth="1"/>
    <col min="17" max="17" width="4.83203125" bestFit="1" customWidth="1"/>
    <col min="18" max="18" width="13.75" bestFit="1" customWidth="1"/>
    <col min="19" max="19" width="4.83203125" bestFit="1" customWidth="1"/>
    <col min="20" max="20" width="4.83203125" customWidth="1"/>
    <col min="21" max="21" width="8.5" bestFit="1" customWidth="1"/>
    <col min="22" max="23" width="6.33203125" customWidth="1"/>
  </cols>
  <sheetData>
    <row r="3" spans="1:23" x14ac:dyDescent="0.55000000000000004">
      <c r="E3" t="s">
        <v>264</v>
      </c>
      <c r="G3" s="248" t="s">
        <v>163</v>
      </c>
      <c r="H3" s="248" t="s">
        <v>9</v>
      </c>
      <c r="I3" s="248" t="s">
        <v>73</v>
      </c>
      <c r="J3" s="248" t="s">
        <v>9</v>
      </c>
      <c r="K3" s="248" t="s">
        <v>132</v>
      </c>
      <c r="L3" s="248" t="s">
        <v>9</v>
      </c>
      <c r="M3" s="251" t="s">
        <v>182</v>
      </c>
      <c r="N3" s="251" t="s">
        <v>183</v>
      </c>
      <c r="O3" s="251" t="s">
        <v>233</v>
      </c>
      <c r="P3" s="251"/>
      <c r="Q3" s="251" t="s">
        <v>9</v>
      </c>
      <c r="S3" t="s">
        <v>163</v>
      </c>
      <c r="T3" s="251" t="s">
        <v>253</v>
      </c>
      <c r="U3" t="s">
        <v>248</v>
      </c>
      <c r="V3" t="s">
        <v>182</v>
      </c>
      <c r="W3" t="s">
        <v>249</v>
      </c>
    </row>
    <row r="4" spans="1:23" x14ac:dyDescent="0.55000000000000004">
      <c r="A4">
        <v>1</v>
      </c>
      <c r="C4" t="s">
        <v>184</v>
      </c>
      <c r="D4" t="s">
        <v>185</v>
      </c>
      <c r="E4">
        <v>24</v>
      </c>
      <c r="F4" s="1">
        <v>44026</v>
      </c>
      <c r="H4">
        <v>0</v>
      </c>
      <c r="J4">
        <v>73</v>
      </c>
      <c r="L4">
        <v>3</v>
      </c>
      <c r="Q4">
        <v>0</v>
      </c>
      <c r="R4" s="1"/>
      <c r="U4">
        <v>76</v>
      </c>
    </row>
    <row r="5" spans="1:23" x14ac:dyDescent="0.55000000000000004">
      <c r="A5">
        <v>2</v>
      </c>
      <c r="C5" s="45" t="s">
        <v>186</v>
      </c>
      <c r="D5" t="s">
        <v>187</v>
      </c>
      <c r="E5">
        <v>24</v>
      </c>
      <c r="F5" s="1">
        <v>44027</v>
      </c>
      <c r="G5" s="5">
        <v>1</v>
      </c>
      <c r="H5" s="249">
        <f>+H4+G5</f>
        <v>1</v>
      </c>
      <c r="I5" s="5"/>
      <c r="J5" s="249"/>
      <c r="K5" s="5"/>
      <c r="L5" s="249"/>
      <c r="M5" s="5">
        <v>3</v>
      </c>
      <c r="N5" s="5"/>
      <c r="O5" s="5"/>
      <c r="P5" s="5"/>
      <c r="Q5" s="249">
        <f>+Q4+M5</f>
        <v>3</v>
      </c>
      <c r="R5" t="s">
        <v>188</v>
      </c>
      <c r="S5" t="s">
        <v>163</v>
      </c>
      <c r="T5" s="251" t="s">
        <v>254</v>
      </c>
      <c r="U5" t="s">
        <v>255</v>
      </c>
      <c r="V5" t="s">
        <v>189</v>
      </c>
      <c r="W5" t="s">
        <v>249</v>
      </c>
    </row>
    <row r="6" spans="1:23" x14ac:dyDescent="0.55000000000000004">
      <c r="C6" s="130" t="s">
        <v>190</v>
      </c>
      <c r="D6" s="5"/>
      <c r="E6" s="5"/>
      <c r="F6" s="5"/>
      <c r="G6" s="5"/>
      <c r="H6" s="5"/>
      <c r="I6" s="5"/>
      <c r="J6" s="249"/>
      <c r="K6" s="5"/>
      <c r="L6" s="249"/>
      <c r="M6" s="5"/>
      <c r="N6" s="5"/>
      <c r="O6" s="5"/>
      <c r="P6" s="5"/>
      <c r="Q6" s="5"/>
      <c r="R6" s="1">
        <v>44026</v>
      </c>
      <c r="U6">
        <v>0</v>
      </c>
      <c r="W6">
        <v>0</v>
      </c>
    </row>
    <row r="7" spans="1:23" x14ac:dyDescent="0.55000000000000004">
      <c r="A7">
        <v>3</v>
      </c>
      <c r="C7" s="45" t="s">
        <v>191</v>
      </c>
      <c r="D7" t="s">
        <v>192</v>
      </c>
      <c r="E7">
        <v>36</v>
      </c>
      <c r="G7" s="5">
        <v>5</v>
      </c>
      <c r="H7" s="249">
        <f>+H5+G7</f>
        <v>6</v>
      </c>
      <c r="I7" s="5"/>
      <c r="J7" s="249"/>
      <c r="K7" s="5"/>
      <c r="L7" s="249"/>
      <c r="M7" s="5">
        <v>8</v>
      </c>
      <c r="N7" s="5"/>
      <c r="O7" s="5"/>
      <c r="P7" s="5"/>
      <c r="Q7" s="249">
        <f>+Q5+M7</f>
        <v>11</v>
      </c>
      <c r="R7" s="1">
        <v>44027</v>
      </c>
      <c r="S7" s="5">
        <v>1</v>
      </c>
      <c r="T7" s="27">
        <f>+H7</f>
        <v>6</v>
      </c>
      <c r="U7" s="249">
        <f t="shared" ref="U7:U19" si="0">+U6+S7</f>
        <v>1</v>
      </c>
      <c r="V7" s="5">
        <v>3</v>
      </c>
      <c r="W7" s="249">
        <f>+W6+V7</f>
        <v>3</v>
      </c>
    </row>
    <row r="8" spans="1:23" x14ac:dyDescent="0.55000000000000004">
      <c r="A8">
        <v>4</v>
      </c>
      <c r="B8" s="250"/>
      <c r="C8" s="45" t="s">
        <v>193</v>
      </c>
      <c r="D8" t="s">
        <v>194</v>
      </c>
      <c r="E8">
        <v>12</v>
      </c>
      <c r="G8" s="5">
        <v>11</v>
      </c>
      <c r="H8" s="249">
        <f t="shared" ref="H8:H32" si="1">+H7+G8</f>
        <v>17</v>
      </c>
      <c r="I8" s="5"/>
      <c r="J8" s="249"/>
      <c r="K8" s="5"/>
      <c r="L8" s="249"/>
      <c r="M8" s="5">
        <v>0</v>
      </c>
      <c r="N8" s="5"/>
      <c r="O8" s="5"/>
      <c r="P8" s="5"/>
      <c r="Q8" s="249">
        <f t="shared" ref="Q8:Q13" si="2">+Q7+M8</f>
        <v>11</v>
      </c>
      <c r="R8" s="1" t="s">
        <v>195</v>
      </c>
      <c r="S8" s="5">
        <v>5</v>
      </c>
      <c r="T8" s="27">
        <f t="shared" ref="T8:T34" si="3">+H8</f>
        <v>17</v>
      </c>
      <c r="U8" s="249">
        <f t="shared" si="0"/>
        <v>6</v>
      </c>
      <c r="V8" s="5">
        <v>8</v>
      </c>
      <c r="W8" s="249">
        <f t="shared" ref="W8:W13" si="4">+W7+V8</f>
        <v>11</v>
      </c>
    </row>
    <row r="9" spans="1:23" x14ac:dyDescent="0.55000000000000004">
      <c r="A9">
        <v>5</v>
      </c>
      <c r="B9" s="250"/>
      <c r="C9" s="45" t="s">
        <v>196</v>
      </c>
      <c r="D9" t="s">
        <v>197</v>
      </c>
      <c r="E9">
        <v>12</v>
      </c>
      <c r="G9" s="5">
        <v>0</v>
      </c>
      <c r="H9" s="249">
        <f t="shared" si="1"/>
        <v>17</v>
      </c>
      <c r="I9" s="5"/>
      <c r="J9" s="249"/>
      <c r="K9" s="5"/>
      <c r="L9" s="249"/>
      <c r="M9" s="5">
        <v>12</v>
      </c>
      <c r="N9" s="5"/>
      <c r="O9" s="5"/>
      <c r="P9" s="5"/>
      <c r="Q9" s="249">
        <f t="shared" si="2"/>
        <v>23</v>
      </c>
      <c r="R9" s="1" t="s">
        <v>198</v>
      </c>
      <c r="S9" s="5">
        <v>11</v>
      </c>
      <c r="T9" s="27">
        <f t="shared" si="3"/>
        <v>17</v>
      </c>
      <c r="U9" s="249">
        <f t="shared" si="0"/>
        <v>17</v>
      </c>
      <c r="V9" s="5">
        <v>0</v>
      </c>
      <c r="W9" s="249">
        <f t="shared" si="4"/>
        <v>11</v>
      </c>
    </row>
    <row r="10" spans="1:23" x14ac:dyDescent="0.55000000000000004">
      <c r="A10">
        <v>6</v>
      </c>
      <c r="B10" s="250"/>
      <c r="C10" s="45" t="s">
        <v>199</v>
      </c>
      <c r="D10" t="s">
        <v>200</v>
      </c>
      <c r="E10">
        <v>12</v>
      </c>
      <c r="G10" s="5">
        <v>13</v>
      </c>
      <c r="H10" s="249">
        <f t="shared" si="1"/>
        <v>30</v>
      </c>
      <c r="I10" s="5"/>
      <c r="J10" s="249"/>
      <c r="K10" s="5"/>
      <c r="L10" s="249"/>
      <c r="M10" s="5">
        <v>18</v>
      </c>
      <c r="N10" s="5"/>
      <c r="O10" s="5"/>
      <c r="P10" s="5"/>
      <c r="Q10" s="249">
        <f t="shared" si="2"/>
        <v>41</v>
      </c>
      <c r="R10" s="1">
        <v>44030</v>
      </c>
      <c r="S10" s="5">
        <v>13</v>
      </c>
      <c r="T10" s="27">
        <f t="shared" si="3"/>
        <v>30</v>
      </c>
      <c r="U10" s="249">
        <f t="shared" si="0"/>
        <v>30</v>
      </c>
      <c r="V10" s="5">
        <f>12+18</f>
        <v>30</v>
      </c>
      <c r="W10" s="249">
        <f t="shared" si="4"/>
        <v>41</v>
      </c>
    </row>
    <row r="11" spans="1:23" x14ac:dyDescent="0.55000000000000004">
      <c r="A11">
        <v>7</v>
      </c>
      <c r="B11" s="250"/>
      <c r="C11" s="45" t="s">
        <v>201</v>
      </c>
      <c r="D11" t="s">
        <v>202</v>
      </c>
      <c r="E11">
        <v>24</v>
      </c>
      <c r="F11" s="1">
        <v>44031</v>
      </c>
      <c r="G11" s="5">
        <v>17</v>
      </c>
      <c r="H11" s="249">
        <f t="shared" si="1"/>
        <v>47</v>
      </c>
      <c r="I11" s="5"/>
      <c r="J11" s="249"/>
      <c r="K11" s="5"/>
      <c r="L11" s="249"/>
      <c r="M11" s="5">
        <v>9</v>
      </c>
      <c r="N11" s="5"/>
      <c r="O11" s="5"/>
      <c r="P11" s="5"/>
      <c r="Q11" s="249">
        <f t="shared" si="2"/>
        <v>50</v>
      </c>
      <c r="R11" s="1">
        <v>44031</v>
      </c>
      <c r="S11" s="5">
        <v>17</v>
      </c>
      <c r="T11" s="27">
        <f t="shared" si="3"/>
        <v>47</v>
      </c>
      <c r="U11" s="249">
        <f t="shared" si="0"/>
        <v>47</v>
      </c>
      <c r="V11" s="5">
        <v>9</v>
      </c>
      <c r="W11" s="249">
        <f t="shared" si="4"/>
        <v>50</v>
      </c>
    </row>
    <row r="12" spans="1:23" x14ac:dyDescent="0.55000000000000004">
      <c r="A12">
        <v>8</v>
      </c>
      <c r="B12" s="250"/>
      <c r="C12" s="45" t="s">
        <v>203</v>
      </c>
      <c r="D12" t="s">
        <v>204</v>
      </c>
      <c r="E12">
        <v>24</v>
      </c>
      <c r="F12" s="1">
        <v>44032</v>
      </c>
      <c r="G12" s="5">
        <v>8</v>
      </c>
      <c r="H12" s="249">
        <f t="shared" si="1"/>
        <v>55</v>
      </c>
      <c r="I12" s="5"/>
      <c r="J12" s="249"/>
      <c r="K12" s="5"/>
      <c r="L12" s="249"/>
      <c r="M12" s="5">
        <v>5</v>
      </c>
      <c r="N12" s="5"/>
      <c r="O12" s="5"/>
      <c r="P12" s="5"/>
      <c r="Q12" s="249">
        <f t="shared" si="2"/>
        <v>55</v>
      </c>
      <c r="R12" s="1">
        <v>44032</v>
      </c>
      <c r="S12" s="5">
        <v>8</v>
      </c>
      <c r="T12" s="27">
        <f t="shared" si="3"/>
        <v>55</v>
      </c>
      <c r="U12" s="249">
        <f t="shared" si="0"/>
        <v>55</v>
      </c>
      <c r="V12" s="5">
        <v>5</v>
      </c>
      <c r="W12" s="249">
        <f t="shared" si="4"/>
        <v>55</v>
      </c>
    </row>
    <row r="13" spans="1:23" x14ac:dyDescent="0.55000000000000004">
      <c r="A13">
        <v>9</v>
      </c>
      <c r="B13" s="250"/>
      <c r="C13" s="45" t="s">
        <v>205</v>
      </c>
      <c r="D13" t="s">
        <v>206</v>
      </c>
      <c r="E13">
        <v>24</v>
      </c>
      <c r="F13" s="1">
        <v>44033</v>
      </c>
      <c r="G13" s="5">
        <v>9</v>
      </c>
      <c r="H13" s="249">
        <f t="shared" si="1"/>
        <v>64</v>
      </c>
      <c r="I13" s="5"/>
      <c r="J13" s="249"/>
      <c r="K13" s="5"/>
      <c r="L13" s="249"/>
      <c r="M13" s="5">
        <v>14</v>
      </c>
      <c r="N13" s="5"/>
      <c r="O13" s="5"/>
      <c r="P13" s="5"/>
      <c r="Q13" s="249">
        <f t="shared" si="2"/>
        <v>69</v>
      </c>
      <c r="R13" s="1">
        <v>44033</v>
      </c>
      <c r="S13" s="5">
        <v>9</v>
      </c>
      <c r="T13" s="27">
        <f t="shared" si="3"/>
        <v>64</v>
      </c>
      <c r="U13" s="249">
        <f t="shared" si="0"/>
        <v>64</v>
      </c>
      <c r="V13" s="5">
        <v>14</v>
      </c>
      <c r="W13" s="249">
        <f t="shared" si="4"/>
        <v>69</v>
      </c>
    </row>
    <row r="14" spans="1:23" x14ac:dyDescent="0.55000000000000004">
      <c r="A14">
        <v>10</v>
      </c>
      <c r="B14" s="250"/>
      <c r="C14" s="45" t="s">
        <v>207</v>
      </c>
      <c r="D14" t="s">
        <v>208</v>
      </c>
      <c r="E14">
        <v>24</v>
      </c>
      <c r="F14" s="1">
        <v>44034</v>
      </c>
      <c r="G14" s="5">
        <v>18</v>
      </c>
      <c r="H14" s="249">
        <f t="shared" si="1"/>
        <v>82</v>
      </c>
      <c r="I14" s="5"/>
      <c r="J14" s="249"/>
      <c r="K14" s="5"/>
      <c r="L14" s="249"/>
      <c r="M14" s="5">
        <v>24</v>
      </c>
      <c r="N14" s="5">
        <v>16</v>
      </c>
      <c r="O14" s="5"/>
      <c r="P14" s="5"/>
      <c r="Q14" s="249">
        <f t="shared" ref="Q14:Q19" si="5">+Q13+M14-N14</f>
        <v>77</v>
      </c>
      <c r="R14" s="1">
        <v>44034</v>
      </c>
      <c r="S14" s="5">
        <v>18</v>
      </c>
      <c r="T14" s="27">
        <f t="shared" si="3"/>
        <v>82</v>
      </c>
      <c r="U14" s="249">
        <f t="shared" si="0"/>
        <v>82</v>
      </c>
      <c r="V14" s="5">
        <v>24</v>
      </c>
      <c r="W14" s="251">
        <f>+W13+V14-N14</f>
        <v>77</v>
      </c>
    </row>
    <row r="15" spans="1:23" x14ac:dyDescent="0.55000000000000004">
      <c r="A15">
        <v>11</v>
      </c>
      <c r="B15" s="250"/>
      <c r="C15" s="45" t="s">
        <v>209</v>
      </c>
      <c r="D15" t="s">
        <v>210</v>
      </c>
      <c r="E15">
        <v>24</v>
      </c>
      <c r="F15" s="1">
        <v>44035</v>
      </c>
      <c r="G15" s="5">
        <v>13</v>
      </c>
      <c r="H15" s="249">
        <f t="shared" si="1"/>
        <v>95</v>
      </c>
      <c r="I15" s="5"/>
      <c r="J15" s="249"/>
      <c r="K15" s="5"/>
      <c r="L15" s="249"/>
      <c r="M15" s="5">
        <v>19</v>
      </c>
      <c r="N15" s="5">
        <v>11</v>
      </c>
      <c r="O15" s="5"/>
      <c r="P15" s="5"/>
      <c r="Q15" s="249">
        <f t="shared" si="5"/>
        <v>85</v>
      </c>
      <c r="R15" s="1">
        <v>44035</v>
      </c>
      <c r="S15" s="5">
        <v>13</v>
      </c>
      <c r="T15" s="27">
        <f t="shared" si="3"/>
        <v>95</v>
      </c>
      <c r="U15" s="249">
        <f t="shared" si="0"/>
        <v>95</v>
      </c>
      <c r="V15" s="5">
        <v>19</v>
      </c>
      <c r="W15" s="251">
        <f t="shared" ref="W15:W19" si="6">+W14+V15-N15</f>
        <v>85</v>
      </c>
    </row>
    <row r="16" spans="1:23" x14ac:dyDescent="0.55000000000000004">
      <c r="A16">
        <v>12</v>
      </c>
      <c r="B16" s="250"/>
      <c r="C16" s="45" t="s">
        <v>211</v>
      </c>
      <c r="D16" t="s">
        <v>212</v>
      </c>
      <c r="E16">
        <v>24</v>
      </c>
      <c r="F16" s="1">
        <v>44036</v>
      </c>
      <c r="G16" s="5">
        <v>20</v>
      </c>
      <c r="H16" s="249">
        <f t="shared" si="1"/>
        <v>115</v>
      </c>
      <c r="I16" s="5"/>
      <c r="J16" s="249"/>
      <c r="K16" s="5"/>
      <c r="L16" s="249"/>
      <c r="M16" s="5">
        <v>38</v>
      </c>
      <c r="N16" s="5">
        <v>9</v>
      </c>
      <c r="O16" s="5"/>
      <c r="P16" s="5"/>
      <c r="Q16" s="249">
        <f t="shared" si="5"/>
        <v>114</v>
      </c>
      <c r="R16" s="1">
        <f t="shared" ref="R16:R23" si="7">+F16</f>
        <v>44036</v>
      </c>
      <c r="S16" s="5">
        <v>20</v>
      </c>
      <c r="T16" s="27">
        <f t="shared" si="3"/>
        <v>115</v>
      </c>
      <c r="U16" s="249">
        <f t="shared" si="0"/>
        <v>115</v>
      </c>
      <c r="V16" s="5">
        <f>+M16</f>
        <v>38</v>
      </c>
      <c r="W16" s="251">
        <f t="shared" si="6"/>
        <v>114</v>
      </c>
    </row>
    <row r="17" spans="1:23" x14ac:dyDescent="0.55000000000000004">
      <c r="A17">
        <v>13</v>
      </c>
      <c r="B17" s="250"/>
      <c r="C17" s="45" t="s">
        <v>213</v>
      </c>
      <c r="D17" t="s">
        <v>214</v>
      </c>
      <c r="E17">
        <v>24</v>
      </c>
      <c r="F17" s="1">
        <v>44037</v>
      </c>
      <c r="G17" s="5">
        <v>22</v>
      </c>
      <c r="H17" s="252">
        <f>+H16+G17+76</f>
        <v>213</v>
      </c>
      <c r="I17" s="5">
        <v>0</v>
      </c>
      <c r="J17" s="253">
        <v>73</v>
      </c>
      <c r="K17" s="5">
        <v>0</v>
      </c>
      <c r="L17" s="253">
        <v>3</v>
      </c>
      <c r="M17" s="5">
        <v>38</v>
      </c>
      <c r="N17" s="5">
        <v>5</v>
      </c>
      <c r="O17" s="5"/>
      <c r="P17" s="5"/>
      <c r="Q17" s="249">
        <f t="shared" si="5"/>
        <v>147</v>
      </c>
      <c r="R17" s="1">
        <f t="shared" si="7"/>
        <v>44037</v>
      </c>
      <c r="S17" s="5">
        <f t="shared" ref="S17:S23" si="8">+G17</f>
        <v>22</v>
      </c>
      <c r="T17" s="27">
        <f t="shared" si="3"/>
        <v>213</v>
      </c>
      <c r="U17" s="249">
        <f t="shared" si="0"/>
        <v>137</v>
      </c>
      <c r="V17" s="5">
        <f>+M17</f>
        <v>38</v>
      </c>
      <c r="W17" s="251">
        <f t="shared" si="6"/>
        <v>147</v>
      </c>
    </row>
    <row r="18" spans="1:23" x14ac:dyDescent="0.55000000000000004">
      <c r="A18">
        <v>14</v>
      </c>
      <c r="B18" s="250"/>
      <c r="C18" s="45" t="s">
        <v>215</v>
      </c>
      <c r="D18" t="s">
        <v>216</v>
      </c>
      <c r="E18">
        <v>24</v>
      </c>
      <c r="F18" s="1">
        <v>44038</v>
      </c>
      <c r="G18" s="5">
        <v>41</v>
      </c>
      <c r="H18" s="249">
        <f t="shared" si="1"/>
        <v>254</v>
      </c>
      <c r="I18" s="5">
        <v>0</v>
      </c>
      <c r="J18" s="254">
        <f t="shared" ref="J18:J37" si="9">+J17+I18</f>
        <v>73</v>
      </c>
      <c r="K18" s="5">
        <v>0</v>
      </c>
      <c r="L18" s="254">
        <f t="shared" ref="L18:L38" si="10">+L17+K18</f>
        <v>3</v>
      </c>
      <c r="M18" s="5">
        <v>38</v>
      </c>
      <c r="N18" s="5">
        <v>15</v>
      </c>
      <c r="O18" s="5"/>
      <c r="P18" s="5"/>
      <c r="Q18" s="249">
        <f t="shared" si="5"/>
        <v>170</v>
      </c>
      <c r="R18" s="1">
        <f t="shared" si="7"/>
        <v>44038</v>
      </c>
      <c r="S18" s="5">
        <f t="shared" si="8"/>
        <v>41</v>
      </c>
      <c r="T18" s="27">
        <f t="shared" si="3"/>
        <v>254</v>
      </c>
      <c r="U18" s="249">
        <f t="shared" si="0"/>
        <v>178</v>
      </c>
      <c r="V18" s="5">
        <f>+M18</f>
        <v>38</v>
      </c>
      <c r="W18" s="251">
        <f t="shared" si="6"/>
        <v>170</v>
      </c>
    </row>
    <row r="19" spans="1:23" x14ac:dyDescent="0.55000000000000004">
      <c r="A19">
        <v>15</v>
      </c>
      <c r="B19" s="250"/>
      <c r="C19" s="45" t="s">
        <v>217</v>
      </c>
      <c r="D19" t="s">
        <v>218</v>
      </c>
      <c r="E19">
        <v>24</v>
      </c>
      <c r="F19" s="1">
        <v>44039</v>
      </c>
      <c r="G19" s="130">
        <v>57</v>
      </c>
      <c r="H19" s="249">
        <f t="shared" si="1"/>
        <v>311</v>
      </c>
      <c r="I19" s="5"/>
      <c r="J19" s="254">
        <f t="shared" si="9"/>
        <v>73</v>
      </c>
      <c r="K19" s="5"/>
      <c r="L19" s="254">
        <f t="shared" si="10"/>
        <v>3</v>
      </c>
      <c r="M19" s="130">
        <v>13</v>
      </c>
      <c r="N19" s="5">
        <v>18</v>
      </c>
      <c r="O19" s="5"/>
      <c r="P19" s="5"/>
      <c r="Q19" s="255">
        <f t="shared" si="5"/>
        <v>165</v>
      </c>
      <c r="R19" s="1">
        <f t="shared" si="7"/>
        <v>44039</v>
      </c>
      <c r="S19" s="5">
        <f t="shared" si="8"/>
        <v>57</v>
      </c>
      <c r="T19" s="27">
        <f t="shared" si="3"/>
        <v>311</v>
      </c>
      <c r="U19" s="249">
        <f t="shared" si="0"/>
        <v>235</v>
      </c>
      <c r="V19" s="5">
        <f>+M19</f>
        <v>13</v>
      </c>
      <c r="W19" s="251">
        <f t="shared" si="6"/>
        <v>165</v>
      </c>
    </row>
    <row r="20" spans="1:23" x14ac:dyDescent="0.55000000000000004">
      <c r="A20">
        <v>16</v>
      </c>
      <c r="B20" s="250"/>
      <c r="C20" s="45" t="s">
        <v>219</v>
      </c>
      <c r="D20" t="s">
        <v>220</v>
      </c>
      <c r="E20">
        <v>24</v>
      </c>
      <c r="F20" s="1">
        <v>44040</v>
      </c>
      <c r="G20" s="130">
        <v>89</v>
      </c>
      <c r="H20" s="249">
        <f t="shared" si="1"/>
        <v>400</v>
      </c>
      <c r="I20" s="6">
        <v>2</v>
      </c>
      <c r="J20" s="254">
        <f t="shared" si="9"/>
        <v>75</v>
      </c>
      <c r="K20" s="5"/>
      <c r="L20" s="254">
        <f t="shared" si="10"/>
        <v>3</v>
      </c>
      <c r="M20" s="130">
        <v>15</v>
      </c>
      <c r="N20" s="5">
        <v>43</v>
      </c>
      <c r="O20" s="6">
        <v>4</v>
      </c>
      <c r="P20" s="256">
        <f>+O20+1</f>
        <v>5</v>
      </c>
      <c r="Q20" s="255">
        <f t="shared" ref="Q20:Q25" si="11">+Q19+M20-N20-O20</f>
        <v>133</v>
      </c>
      <c r="R20" s="1">
        <f t="shared" si="7"/>
        <v>44040</v>
      </c>
      <c r="S20" s="5">
        <f t="shared" si="8"/>
        <v>89</v>
      </c>
      <c r="T20" s="27">
        <f t="shared" si="3"/>
        <v>400</v>
      </c>
      <c r="U20" s="249">
        <f>+U19+S20-I20</f>
        <v>322</v>
      </c>
      <c r="V20" s="5">
        <f t="shared" ref="V20:V23" si="12">+M20</f>
        <v>15</v>
      </c>
      <c r="W20" s="251">
        <f t="shared" ref="W20:W25" si="13">+W19+V20-N20-O20</f>
        <v>133</v>
      </c>
    </row>
    <row r="21" spans="1:23" x14ac:dyDescent="0.55000000000000004">
      <c r="A21">
        <v>17</v>
      </c>
      <c r="B21" s="250"/>
      <c r="C21" s="45" t="s">
        <v>221</v>
      </c>
      <c r="D21" t="s">
        <v>222</v>
      </c>
      <c r="E21">
        <v>24</v>
      </c>
      <c r="F21" s="1">
        <v>44041</v>
      </c>
      <c r="G21" s="130">
        <v>96</v>
      </c>
      <c r="H21" s="249">
        <f t="shared" si="1"/>
        <v>496</v>
      </c>
      <c r="I21" s="6">
        <v>4</v>
      </c>
      <c r="J21" s="254">
        <f t="shared" si="9"/>
        <v>79</v>
      </c>
      <c r="K21" s="5"/>
      <c r="L21" s="254">
        <f t="shared" si="10"/>
        <v>3</v>
      </c>
      <c r="M21" s="130">
        <v>18</v>
      </c>
      <c r="N21" s="5">
        <v>8</v>
      </c>
      <c r="O21" s="6"/>
      <c r="P21" s="256">
        <f>+P20+O21</f>
        <v>5</v>
      </c>
      <c r="Q21" s="255">
        <f t="shared" si="11"/>
        <v>143</v>
      </c>
      <c r="R21" s="1">
        <f t="shared" si="7"/>
        <v>44041</v>
      </c>
      <c r="S21" s="5">
        <f t="shared" si="8"/>
        <v>96</v>
      </c>
      <c r="T21" s="27">
        <f t="shared" si="3"/>
        <v>496</v>
      </c>
      <c r="U21" s="249">
        <f>+U20+S21-I21</f>
        <v>414</v>
      </c>
      <c r="V21" s="5">
        <f t="shared" si="12"/>
        <v>18</v>
      </c>
      <c r="W21" s="251">
        <f t="shared" si="13"/>
        <v>143</v>
      </c>
    </row>
    <row r="22" spans="1:23" x14ac:dyDescent="0.55000000000000004">
      <c r="A22">
        <v>18</v>
      </c>
      <c r="B22" s="250"/>
      <c r="C22" s="45" t="s">
        <v>226</v>
      </c>
      <c r="D22" t="s">
        <v>223</v>
      </c>
      <c r="E22">
        <v>24</v>
      </c>
      <c r="F22" s="1">
        <v>44042</v>
      </c>
      <c r="G22" s="130">
        <v>112</v>
      </c>
      <c r="H22" s="249">
        <f t="shared" si="1"/>
        <v>608</v>
      </c>
      <c r="I22" s="130">
        <v>3</v>
      </c>
      <c r="J22" s="254">
        <f t="shared" si="9"/>
        <v>82</v>
      </c>
      <c r="K22" s="5"/>
      <c r="L22" s="254">
        <f t="shared" si="10"/>
        <v>3</v>
      </c>
      <c r="M22" s="130">
        <v>0</v>
      </c>
      <c r="N22" s="5">
        <v>30</v>
      </c>
      <c r="O22" s="6">
        <v>5</v>
      </c>
      <c r="P22" s="256">
        <f t="shared" ref="P22:P25" si="14">+P21+O22</f>
        <v>10</v>
      </c>
      <c r="Q22" s="255">
        <f t="shared" si="11"/>
        <v>108</v>
      </c>
      <c r="R22" s="1">
        <f t="shared" si="7"/>
        <v>44042</v>
      </c>
      <c r="S22" s="5">
        <f t="shared" si="8"/>
        <v>112</v>
      </c>
      <c r="T22" s="27">
        <f t="shared" si="3"/>
        <v>608</v>
      </c>
      <c r="U22" s="249">
        <f>+U21+S22-I22</f>
        <v>523</v>
      </c>
      <c r="V22" s="5">
        <f t="shared" si="12"/>
        <v>0</v>
      </c>
      <c r="W22" s="251">
        <f t="shared" si="13"/>
        <v>108</v>
      </c>
    </row>
    <row r="23" spans="1:23" x14ac:dyDescent="0.55000000000000004">
      <c r="A23">
        <v>19</v>
      </c>
      <c r="B23" s="250"/>
      <c r="C23" s="45" t="s">
        <v>227</v>
      </c>
      <c r="D23" t="s">
        <v>224</v>
      </c>
      <c r="E23">
        <v>24</v>
      </c>
      <c r="F23" s="1">
        <v>44043</v>
      </c>
      <c r="G23" s="130">
        <v>31</v>
      </c>
      <c r="H23" s="249">
        <f t="shared" si="1"/>
        <v>639</v>
      </c>
      <c r="I23" s="130">
        <v>7</v>
      </c>
      <c r="J23" s="254">
        <f t="shared" si="9"/>
        <v>89</v>
      </c>
      <c r="K23" s="5"/>
      <c r="L23" s="254">
        <f t="shared" si="10"/>
        <v>3</v>
      </c>
      <c r="M23" s="130">
        <v>8</v>
      </c>
      <c r="N23" s="5"/>
      <c r="O23" s="6">
        <v>7</v>
      </c>
      <c r="P23" s="256">
        <f t="shared" si="14"/>
        <v>17</v>
      </c>
      <c r="Q23" s="255">
        <f t="shared" si="11"/>
        <v>109</v>
      </c>
      <c r="R23" s="1">
        <f t="shared" si="7"/>
        <v>44043</v>
      </c>
      <c r="S23" s="5">
        <f t="shared" si="8"/>
        <v>31</v>
      </c>
      <c r="T23" s="27">
        <f t="shared" si="3"/>
        <v>639</v>
      </c>
      <c r="U23" s="249">
        <f>+U22+S23-I23</f>
        <v>547</v>
      </c>
      <c r="V23" s="5">
        <f t="shared" si="12"/>
        <v>8</v>
      </c>
      <c r="W23" s="251">
        <f t="shared" si="13"/>
        <v>109</v>
      </c>
    </row>
    <row r="24" spans="1:23" x14ac:dyDescent="0.55000000000000004">
      <c r="A24">
        <v>20</v>
      </c>
      <c r="B24" s="250"/>
      <c r="C24" s="45" t="s">
        <v>228</v>
      </c>
      <c r="D24" t="s">
        <v>225</v>
      </c>
      <c r="E24">
        <v>24</v>
      </c>
      <c r="F24" s="1">
        <v>44044</v>
      </c>
      <c r="G24" s="130">
        <v>30</v>
      </c>
      <c r="H24" s="249">
        <f t="shared" si="1"/>
        <v>669</v>
      </c>
      <c r="I24" s="130">
        <v>7</v>
      </c>
      <c r="J24" s="254">
        <f t="shared" si="9"/>
        <v>96</v>
      </c>
      <c r="K24" s="5"/>
      <c r="L24" s="254">
        <f t="shared" si="10"/>
        <v>3</v>
      </c>
      <c r="M24" s="130">
        <v>9</v>
      </c>
      <c r="N24" s="5"/>
      <c r="O24" s="6">
        <v>6</v>
      </c>
      <c r="P24" s="240">
        <f t="shared" si="14"/>
        <v>23</v>
      </c>
      <c r="Q24" s="255">
        <f t="shared" si="11"/>
        <v>112</v>
      </c>
      <c r="R24" s="1">
        <f t="shared" ref="R24" si="15">+F24</f>
        <v>44044</v>
      </c>
      <c r="S24" s="5">
        <f t="shared" ref="S24" si="16">+G24</f>
        <v>30</v>
      </c>
      <c r="T24" s="27">
        <f t="shared" si="3"/>
        <v>669</v>
      </c>
      <c r="U24" s="249">
        <f>+U23+S24-I24-1</f>
        <v>569</v>
      </c>
      <c r="V24" s="5">
        <f t="shared" ref="V24" si="17">+M24</f>
        <v>9</v>
      </c>
      <c r="W24" s="251">
        <f t="shared" si="13"/>
        <v>112</v>
      </c>
    </row>
    <row r="25" spans="1:23" x14ac:dyDescent="0.55000000000000004">
      <c r="A25">
        <v>21</v>
      </c>
      <c r="B25" s="250"/>
      <c r="C25" s="45" t="s">
        <v>229</v>
      </c>
      <c r="D25" t="s">
        <v>230</v>
      </c>
      <c r="E25">
        <v>24</v>
      </c>
      <c r="F25" s="1">
        <v>44045</v>
      </c>
      <c r="G25" s="130">
        <v>28</v>
      </c>
      <c r="H25" s="249">
        <f t="shared" si="1"/>
        <v>697</v>
      </c>
      <c r="I25" s="130">
        <v>7</v>
      </c>
      <c r="J25" s="254">
        <f t="shared" si="9"/>
        <v>103</v>
      </c>
      <c r="K25" s="5"/>
      <c r="L25" s="254">
        <f t="shared" si="10"/>
        <v>3</v>
      </c>
      <c r="M25" s="130">
        <v>8</v>
      </c>
      <c r="N25" s="5"/>
      <c r="O25" s="6">
        <v>4</v>
      </c>
      <c r="P25" s="240">
        <f t="shared" si="14"/>
        <v>27</v>
      </c>
      <c r="Q25" s="255">
        <f t="shared" si="11"/>
        <v>116</v>
      </c>
      <c r="R25" s="1">
        <f t="shared" ref="R25:R26" si="18">+F25</f>
        <v>44045</v>
      </c>
      <c r="S25" s="5">
        <f t="shared" ref="S25" si="19">+G25</f>
        <v>28</v>
      </c>
      <c r="T25" s="27">
        <f t="shared" si="3"/>
        <v>697</v>
      </c>
      <c r="U25" s="249">
        <f t="shared" ref="U25:U30" si="20">+U24+S25-I25</f>
        <v>590</v>
      </c>
      <c r="V25" s="5">
        <f t="shared" ref="V25" si="21">+M25</f>
        <v>8</v>
      </c>
      <c r="W25" s="251">
        <f t="shared" si="13"/>
        <v>116</v>
      </c>
    </row>
    <row r="26" spans="1:23" x14ac:dyDescent="0.55000000000000004">
      <c r="A26">
        <v>22</v>
      </c>
      <c r="B26" s="250"/>
      <c r="C26" s="45" t="s">
        <v>231</v>
      </c>
      <c r="D26" t="s">
        <v>232</v>
      </c>
      <c r="E26">
        <v>24</v>
      </c>
      <c r="F26" s="1">
        <v>44046</v>
      </c>
      <c r="G26" s="130">
        <v>28</v>
      </c>
      <c r="H26" s="249">
        <f t="shared" si="1"/>
        <v>725</v>
      </c>
      <c r="I26" s="130">
        <v>12</v>
      </c>
      <c r="J26" s="254">
        <f t="shared" si="9"/>
        <v>115</v>
      </c>
      <c r="K26" s="5"/>
      <c r="L26" s="254">
        <f t="shared" si="10"/>
        <v>3</v>
      </c>
      <c r="M26" s="130">
        <v>9</v>
      </c>
      <c r="N26" s="5"/>
      <c r="O26" s="6">
        <v>11</v>
      </c>
      <c r="P26" s="240">
        <f t="shared" ref="P26:P27" si="22">+P25+O26</f>
        <v>38</v>
      </c>
      <c r="Q26" s="255">
        <f t="shared" ref="Q26:Q27" si="23">+Q25+M26-N26-O26</f>
        <v>114</v>
      </c>
      <c r="R26" s="1">
        <f t="shared" si="18"/>
        <v>44046</v>
      </c>
      <c r="S26" s="5">
        <f t="shared" ref="S26" si="24">+G26</f>
        <v>28</v>
      </c>
      <c r="T26" s="27">
        <f t="shared" si="3"/>
        <v>725</v>
      </c>
      <c r="U26" s="249">
        <f t="shared" si="20"/>
        <v>606</v>
      </c>
      <c r="V26" s="5">
        <f t="shared" ref="V26" si="25">+M26</f>
        <v>9</v>
      </c>
      <c r="W26" s="251">
        <f t="shared" ref="W26" si="26">+W25+V26-N26-O26</f>
        <v>114</v>
      </c>
    </row>
    <row r="27" spans="1:23" x14ac:dyDescent="0.55000000000000004">
      <c r="A27">
        <v>23</v>
      </c>
      <c r="B27" s="250"/>
      <c r="C27" s="45" t="s">
        <v>234</v>
      </c>
      <c r="D27" t="s">
        <v>235</v>
      </c>
      <c r="E27">
        <v>24</v>
      </c>
      <c r="F27" s="1">
        <v>44047</v>
      </c>
      <c r="G27" s="130">
        <v>22</v>
      </c>
      <c r="H27" s="249">
        <f t="shared" si="1"/>
        <v>747</v>
      </c>
      <c r="I27" s="130">
        <v>10</v>
      </c>
      <c r="J27" s="254">
        <f t="shared" si="9"/>
        <v>125</v>
      </c>
      <c r="K27" s="5"/>
      <c r="L27" s="254">
        <f t="shared" si="10"/>
        <v>3</v>
      </c>
      <c r="M27" s="130">
        <v>13</v>
      </c>
      <c r="N27" s="5"/>
      <c r="O27" s="6">
        <v>5</v>
      </c>
      <c r="P27" s="240">
        <f t="shared" si="22"/>
        <v>43</v>
      </c>
      <c r="Q27" s="255">
        <f t="shared" si="23"/>
        <v>122</v>
      </c>
      <c r="R27" s="1">
        <f t="shared" ref="R27" si="27">+F27</f>
        <v>44047</v>
      </c>
      <c r="S27" s="5">
        <f t="shared" ref="S27" si="28">+G27</f>
        <v>22</v>
      </c>
      <c r="T27" s="27">
        <f t="shared" si="3"/>
        <v>747</v>
      </c>
      <c r="U27" s="249">
        <f t="shared" si="20"/>
        <v>618</v>
      </c>
      <c r="V27" s="5">
        <f t="shared" ref="V27" si="29">+M27</f>
        <v>13</v>
      </c>
      <c r="W27" s="251">
        <f t="shared" ref="W27" si="30">+W26+V27-N27-O27</f>
        <v>122</v>
      </c>
    </row>
    <row r="28" spans="1:23" x14ac:dyDescent="0.55000000000000004">
      <c r="A28">
        <v>24</v>
      </c>
      <c r="B28" s="250"/>
      <c r="C28" s="45" t="s">
        <v>239</v>
      </c>
      <c r="D28" t="s">
        <v>236</v>
      </c>
      <c r="E28">
        <v>24</v>
      </c>
      <c r="F28" s="1">
        <v>44048</v>
      </c>
      <c r="G28" s="130">
        <v>27</v>
      </c>
      <c r="H28" s="249">
        <f t="shared" si="1"/>
        <v>774</v>
      </c>
      <c r="I28" s="130">
        <v>8</v>
      </c>
      <c r="J28" s="254">
        <f t="shared" si="9"/>
        <v>133</v>
      </c>
      <c r="K28" s="5"/>
      <c r="L28" s="254">
        <f t="shared" si="10"/>
        <v>3</v>
      </c>
      <c r="M28" s="130">
        <v>12</v>
      </c>
      <c r="N28" s="5"/>
      <c r="O28" s="6">
        <v>4</v>
      </c>
      <c r="P28" s="240">
        <f t="shared" ref="P28" si="31">+P27+O28</f>
        <v>47</v>
      </c>
      <c r="Q28" s="255">
        <f t="shared" ref="Q28" si="32">+Q27+M28-N28-O28</f>
        <v>130</v>
      </c>
      <c r="R28" s="1">
        <f t="shared" ref="R28" si="33">+F28</f>
        <v>44048</v>
      </c>
      <c r="S28" s="5">
        <f t="shared" ref="S28" si="34">+G28</f>
        <v>27</v>
      </c>
      <c r="T28" s="27">
        <f t="shared" si="3"/>
        <v>774</v>
      </c>
      <c r="U28" s="249">
        <f t="shared" si="20"/>
        <v>637</v>
      </c>
      <c r="V28" s="5">
        <f t="shared" ref="V28" si="35">+M28</f>
        <v>12</v>
      </c>
      <c r="W28" s="251">
        <f t="shared" ref="W28" si="36">+W27+V28-N28-O28</f>
        <v>130</v>
      </c>
    </row>
    <row r="29" spans="1:23" x14ac:dyDescent="0.55000000000000004">
      <c r="A29">
        <v>25</v>
      </c>
      <c r="B29" s="250"/>
      <c r="C29" s="45" t="s">
        <v>238</v>
      </c>
      <c r="D29" t="s">
        <v>237</v>
      </c>
      <c r="E29">
        <v>24</v>
      </c>
      <c r="F29" s="1">
        <v>44049</v>
      </c>
      <c r="G29" s="130">
        <v>26</v>
      </c>
      <c r="H29" s="249">
        <f t="shared" si="1"/>
        <v>800</v>
      </c>
      <c r="I29" s="130">
        <v>20</v>
      </c>
      <c r="J29" s="254">
        <f t="shared" si="9"/>
        <v>153</v>
      </c>
      <c r="K29" s="5"/>
      <c r="L29" s="254">
        <f t="shared" si="10"/>
        <v>3</v>
      </c>
      <c r="M29" s="130">
        <v>10</v>
      </c>
      <c r="N29" s="5"/>
      <c r="O29" s="6">
        <v>12</v>
      </c>
      <c r="P29" s="240">
        <f t="shared" ref="P29" si="37">+P28+O29</f>
        <v>59</v>
      </c>
      <c r="Q29" s="255">
        <f t="shared" ref="Q29" si="38">+Q28+M29-N29-O29</f>
        <v>128</v>
      </c>
      <c r="R29" s="1">
        <f t="shared" ref="R29" si="39">+F29</f>
        <v>44049</v>
      </c>
      <c r="S29" s="5">
        <f t="shared" ref="S29" si="40">+G29</f>
        <v>26</v>
      </c>
      <c r="T29" s="27">
        <f t="shared" si="3"/>
        <v>800</v>
      </c>
      <c r="U29" s="249">
        <f t="shared" si="20"/>
        <v>643</v>
      </c>
      <c r="V29" s="5">
        <f t="shared" ref="V29" si="41">+M29</f>
        <v>10</v>
      </c>
      <c r="W29" s="251">
        <f t="shared" ref="W29" si="42">+W28+V29-N29-O29</f>
        <v>128</v>
      </c>
    </row>
    <row r="30" spans="1:23" x14ac:dyDescent="0.55000000000000004">
      <c r="A30">
        <v>26</v>
      </c>
      <c r="B30" s="250"/>
      <c r="C30" s="45" t="s">
        <v>240</v>
      </c>
      <c r="D30" t="s">
        <v>241</v>
      </c>
      <c r="E30">
        <v>24</v>
      </c>
      <c r="F30" s="1">
        <v>44050</v>
      </c>
      <c r="G30" s="130">
        <v>25</v>
      </c>
      <c r="H30" s="249">
        <f t="shared" si="1"/>
        <v>825</v>
      </c>
      <c r="I30" s="130">
        <v>28</v>
      </c>
      <c r="J30" s="254">
        <f t="shared" si="9"/>
        <v>181</v>
      </c>
      <c r="K30" s="5"/>
      <c r="L30" s="254">
        <f t="shared" si="10"/>
        <v>3</v>
      </c>
      <c r="M30" s="130">
        <v>8</v>
      </c>
      <c r="N30" s="5"/>
      <c r="O30" s="6">
        <v>9</v>
      </c>
      <c r="P30" s="240">
        <f t="shared" ref="P30" si="43">+P29+O30</f>
        <v>68</v>
      </c>
      <c r="Q30" s="255">
        <f t="shared" ref="Q30" si="44">+Q29+M30-N30-O30</f>
        <v>127</v>
      </c>
      <c r="R30" s="1">
        <f t="shared" ref="R30" si="45">+F30</f>
        <v>44050</v>
      </c>
      <c r="S30" s="5">
        <f t="shared" ref="S30" si="46">+G30</f>
        <v>25</v>
      </c>
      <c r="T30" s="27">
        <f t="shared" si="3"/>
        <v>825</v>
      </c>
      <c r="U30" s="249">
        <f t="shared" si="20"/>
        <v>640</v>
      </c>
      <c r="V30" s="5">
        <f t="shared" ref="V30" si="47">+M30</f>
        <v>8</v>
      </c>
      <c r="W30" s="251">
        <f t="shared" ref="W30" si="48">+W29+V30-N30-O30</f>
        <v>127</v>
      </c>
    </row>
    <row r="31" spans="1:23" x14ac:dyDescent="0.55000000000000004">
      <c r="A31">
        <v>27</v>
      </c>
      <c r="B31" s="250"/>
      <c r="C31" s="45" t="s">
        <v>242</v>
      </c>
      <c r="D31" t="s">
        <v>243</v>
      </c>
      <c r="E31">
        <v>24</v>
      </c>
      <c r="F31" s="1">
        <v>44051</v>
      </c>
      <c r="G31" s="130">
        <v>15</v>
      </c>
      <c r="H31" s="249">
        <f t="shared" si="1"/>
        <v>840</v>
      </c>
      <c r="I31" s="130">
        <v>30</v>
      </c>
      <c r="J31" s="254">
        <f t="shared" si="9"/>
        <v>211</v>
      </c>
      <c r="K31" s="5"/>
      <c r="L31" s="254">
        <f t="shared" si="10"/>
        <v>3</v>
      </c>
      <c r="M31" s="130">
        <v>0</v>
      </c>
      <c r="N31" s="5"/>
      <c r="O31" s="6">
        <v>4</v>
      </c>
      <c r="P31" s="240">
        <f t="shared" ref="P31" si="49">+P30+O31</f>
        <v>72</v>
      </c>
      <c r="Q31" s="255">
        <f t="shared" ref="Q31" si="50">+Q30+M31-N31-O31</f>
        <v>123</v>
      </c>
      <c r="R31" s="1">
        <f t="shared" ref="R31" si="51">+F31</f>
        <v>44051</v>
      </c>
      <c r="S31" s="5">
        <f t="shared" ref="S31" si="52">+G31</f>
        <v>15</v>
      </c>
      <c r="T31" s="27">
        <f t="shared" si="3"/>
        <v>840</v>
      </c>
      <c r="U31" s="249">
        <f t="shared" ref="U31" si="53">+U30+S31-I31</f>
        <v>625</v>
      </c>
      <c r="V31" s="5">
        <f t="shared" ref="V31" si="54">+M31</f>
        <v>0</v>
      </c>
      <c r="W31" s="251">
        <f t="shared" ref="W31" si="55">+W30+V31-N31-O31</f>
        <v>123</v>
      </c>
    </row>
    <row r="32" spans="1:23" x14ac:dyDescent="0.55000000000000004">
      <c r="A32">
        <v>28</v>
      </c>
      <c r="B32" s="250"/>
      <c r="C32" s="45" t="s">
        <v>246</v>
      </c>
      <c r="D32" t="s">
        <v>245</v>
      </c>
      <c r="E32">
        <v>24</v>
      </c>
      <c r="F32" s="1">
        <v>44052</v>
      </c>
      <c r="G32" s="130">
        <v>14</v>
      </c>
      <c r="H32" s="249">
        <f t="shared" si="1"/>
        <v>854</v>
      </c>
      <c r="I32" s="130">
        <v>47</v>
      </c>
      <c r="J32" s="254">
        <f t="shared" si="9"/>
        <v>258</v>
      </c>
      <c r="K32" s="5"/>
      <c r="L32" s="254">
        <f t="shared" si="10"/>
        <v>3</v>
      </c>
      <c r="M32" s="130">
        <v>7</v>
      </c>
      <c r="N32" s="5"/>
      <c r="O32" s="6">
        <v>7</v>
      </c>
      <c r="P32" s="240">
        <f t="shared" ref="P32" si="56">+P31+O32</f>
        <v>79</v>
      </c>
      <c r="Q32" s="255">
        <f t="shared" ref="Q32" si="57">+Q31+M32-N32-O32</f>
        <v>123</v>
      </c>
      <c r="R32" s="1">
        <f t="shared" ref="R32" si="58">+F32</f>
        <v>44052</v>
      </c>
      <c r="S32" s="5">
        <f t="shared" ref="S32" si="59">+G32</f>
        <v>14</v>
      </c>
      <c r="T32" s="27">
        <f t="shared" si="3"/>
        <v>854</v>
      </c>
      <c r="U32" s="249">
        <f t="shared" ref="U32" si="60">+U31+S32-I32</f>
        <v>592</v>
      </c>
      <c r="V32" s="5">
        <f t="shared" ref="V32" si="61">+M32</f>
        <v>7</v>
      </c>
      <c r="W32" s="251">
        <f t="shared" ref="W32" si="62">+W31+V32-N32-O32</f>
        <v>123</v>
      </c>
    </row>
    <row r="33" spans="1:23" x14ac:dyDescent="0.55000000000000004">
      <c r="A33">
        <v>29</v>
      </c>
      <c r="B33" s="250"/>
      <c r="C33" s="45" t="s">
        <v>250</v>
      </c>
      <c r="D33" t="s">
        <v>247</v>
      </c>
      <c r="E33">
        <v>24</v>
      </c>
      <c r="F33" s="1">
        <v>44053</v>
      </c>
      <c r="G33" s="130">
        <v>13</v>
      </c>
      <c r="H33" s="249">
        <f t="shared" ref="H33:H38" si="63">+H32+G33</f>
        <v>867</v>
      </c>
      <c r="I33" s="130">
        <v>38</v>
      </c>
      <c r="J33" s="254">
        <f t="shared" si="9"/>
        <v>296</v>
      </c>
      <c r="K33" s="5"/>
      <c r="L33" s="254">
        <f t="shared" si="10"/>
        <v>3</v>
      </c>
      <c r="M33" s="130">
        <v>11</v>
      </c>
      <c r="N33" s="5"/>
      <c r="O33" s="6">
        <v>3</v>
      </c>
      <c r="P33" s="240">
        <f t="shared" ref="P33" si="64">+P32+O33</f>
        <v>82</v>
      </c>
      <c r="Q33" s="255">
        <f t="shared" ref="Q33" si="65">+Q32+M33-N33-O33</f>
        <v>131</v>
      </c>
      <c r="R33" s="1">
        <f t="shared" ref="R33" si="66">+F33</f>
        <v>44053</v>
      </c>
      <c r="S33" s="5">
        <f t="shared" ref="S33" si="67">+G33</f>
        <v>13</v>
      </c>
      <c r="T33" s="27">
        <f t="shared" si="3"/>
        <v>867</v>
      </c>
      <c r="U33" s="249">
        <f t="shared" ref="U33" si="68">+U32+S33-I33</f>
        <v>567</v>
      </c>
      <c r="V33" s="5">
        <f t="shared" ref="V33" si="69">+M33</f>
        <v>11</v>
      </c>
      <c r="W33" s="251">
        <f t="shared" ref="W33" si="70">+W32+V33-N33-O33</f>
        <v>131</v>
      </c>
    </row>
    <row r="34" spans="1:23" x14ac:dyDescent="0.55000000000000004">
      <c r="A34">
        <v>30</v>
      </c>
      <c r="B34" s="250"/>
      <c r="C34" s="45" t="s">
        <v>251</v>
      </c>
      <c r="D34" t="s">
        <v>252</v>
      </c>
      <c r="E34">
        <v>24</v>
      </c>
      <c r="F34" s="1">
        <v>44054</v>
      </c>
      <c r="G34" s="130">
        <v>9</v>
      </c>
      <c r="H34" s="249">
        <f t="shared" si="63"/>
        <v>876</v>
      </c>
      <c r="I34" s="130">
        <v>41</v>
      </c>
      <c r="J34" s="254">
        <f t="shared" si="9"/>
        <v>337</v>
      </c>
      <c r="K34" s="5"/>
      <c r="L34" s="254">
        <f t="shared" si="10"/>
        <v>3</v>
      </c>
      <c r="M34" s="130">
        <v>8</v>
      </c>
      <c r="N34" s="5"/>
      <c r="O34" s="6">
        <v>8</v>
      </c>
      <c r="P34" s="240">
        <f t="shared" ref="P34" si="71">+P33+O34</f>
        <v>90</v>
      </c>
      <c r="Q34" s="255">
        <f t="shared" ref="Q34" si="72">+Q33+M34-N34-O34</f>
        <v>131</v>
      </c>
      <c r="R34" s="1">
        <f t="shared" ref="R34:R36" si="73">+F34</f>
        <v>44054</v>
      </c>
      <c r="S34" s="5">
        <f t="shared" ref="S34" si="74">+G34</f>
        <v>9</v>
      </c>
      <c r="T34" s="27">
        <f t="shared" si="3"/>
        <v>876</v>
      </c>
      <c r="U34" s="249">
        <f t="shared" ref="U34" si="75">+U33+S34-I34</f>
        <v>535</v>
      </c>
      <c r="V34" s="5">
        <f t="shared" ref="V34" si="76">+M34</f>
        <v>8</v>
      </c>
      <c r="W34" s="251">
        <f t="shared" ref="W34" si="77">+W33+V34-N34-O34</f>
        <v>131</v>
      </c>
    </row>
    <row r="35" spans="1:23" x14ac:dyDescent="0.55000000000000004">
      <c r="A35">
        <v>31</v>
      </c>
      <c r="B35" s="250"/>
      <c r="C35" s="45" t="s">
        <v>257</v>
      </c>
      <c r="D35" t="s">
        <v>256</v>
      </c>
      <c r="E35">
        <v>24</v>
      </c>
      <c r="F35" s="1">
        <v>44055</v>
      </c>
      <c r="G35" s="130">
        <v>8</v>
      </c>
      <c r="H35" s="249">
        <f t="shared" si="63"/>
        <v>884</v>
      </c>
      <c r="I35" s="130">
        <v>38</v>
      </c>
      <c r="J35" s="254">
        <f t="shared" si="9"/>
        <v>375</v>
      </c>
      <c r="K35" s="5"/>
      <c r="L35" s="254">
        <f t="shared" si="10"/>
        <v>3</v>
      </c>
      <c r="M35" s="130">
        <v>5</v>
      </c>
      <c r="N35" s="5"/>
      <c r="O35" s="6">
        <v>6</v>
      </c>
      <c r="P35" s="240">
        <f t="shared" ref="P35" si="78">+P34+O35</f>
        <v>96</v>
      </c>
      <c r="Q35" s="255">
        <f t="shared" ref="Q35" si="79">+Q34+M35-N35-O35</f>
        <v>130</v>
      </c>
      <c r="R35" s="1">
        <f t="shared" si="73"/>
        <v>44055</v>
      </c>
      <c r="S35" s="5">
        <f t="shared" ref="S35" si="80">+G35</f>
        <v>8</v>
      </c>
      <c r="T35" s="27">
        <f t="shared" ref="T35" si="81">+H35</f>
        <v>884</v>
      </c>
      <c r="U35" s="249">
        <f t="shared" ref="U35" si="82">+U34+S35-I35</f>
        <v>505</v>
      </c>
      <c r="V35" s="5">
        <f t="shared" ref="V35" si="83">+M35</f>
        <v>5</v>
      </c>
      <c r="W35" s="251">
        <f t="shared" ref="W35" si="84">+W34+V35-N35-O35</f>
        <v>130</v>
      </c>
    </row>
    <row r="36" spans="1:23" x14ac:dyDescent="0.55000000000000004">
      <c r="A36">
        <v>32</v>
      </c>
      <c r="B36" s="250"/>
      <c r="C36" s="45" t="s">
        <v>259</v>
      </c>
      <c r="D36" t="s">
        <v>258</v>
      </c>
      <c r="E36">
        <v>24</v>
      </c>
      <c r="F36" s="1">
        <v>44056</v>
      </c>
      <c r="G36" s="130">
        <v>8</v>
      </c>
      <c r="H36" s="249">
        <f t="shared" si="63"/>
        <v>892</v>
      </c>
      <c r="I36" s="130">
        <v>49</v>
      </c>
      <c r="J36" s="254">
        <f t="shared" si="9"/>
        <v>424</v>
      </c>
      <c r="K36" s="5"/>
      <c r="L36" s="254">
        <f t="shared" si="10"/>
        <v>3</v>
      </c>
      <c r="M36" s="130">
        <v>4</v>
      </c>
      <c r="N36" s="5"/>
      <c r="O36" s="6">
        <v>5</v>
      </c>
      <c r="P36" s="240">
        <f t="shared" ref="P36" si="85">+P35+O36</f>
        <v>101</v>
      </c>
      <c r="Q36" s="255">
        <f t="shared" ref="Q36" si="86">+Q35+M36-N36-O36</f>
        <v>129</v>
      </c>
      <c r="R36" s="1">
        <f t="shared" si="73"/>
        <v>44056</v>
      </c>
      <c r="S36" s="5">
        <f t="shared" ref="S36" si="87">+G36</f>
        <v>8</v>
      </c>
      <c r="T36" s="27">
        <f t="shared" ref="T36" si="88">+H36</f>
        <v>892</v>
      </c>
      <c r="U36" s="249">
        <f t="shared" ref="U36" si="89">+U35+S36-I36</f>
        <v>464</v>
      </c>
      <c r="V36" s="5">
        <f t="shared" ref="V36" si="90">+M36</f>
        <v>4</v>
      </c>
      <c r="W36" s="251">
        <f t="shared" ref="W36" si="91">+W35+V36-N36-O36</f>
        <v>129</v>
      </c>
    </row>
    <row r="37" spans="1:23" x14ac:dyDescent="0.55000000000000004">
      <c r="A37">
        <v>33</v>
      </c>
      <c r="B37" s="250"/>
      <c r="C37" s="45" t="s">
        <v>260</v>
      </c>
      <c r="D37" t="s">
        <v>262</v>
      </c>
      <c r="E37">
        <v>24</v>
      </c>
      <c r="F37" s="1">
        <v>44057</v>
      </c>
      <c r="G37" s="130">
        <v>7</v>
      </c>
      <c r="H37" s="249">
        <f t="shared" si="63"/>
        <v>899</v>
      </c>
      <c r="I37" s="130">
        <v>33</v>
      </c>
      <c r="J37" s="254">
        <f t="shared" si="9"/>
        <v>457</v>
      </c>
      <c r="K37" s="5"/>
      <c r="L37" s="254">
        <f t="shared" si="10"/>
        <v>3</v>
      </c>
      <c r="M37" s="130">
        <v>2</v>
      </c>
      <c r="N37" s="5"/>
      <c r="O37" s="6">
        <v>5</v>
      </c>
      <c r="P37" s="240">
        <f t="shared" ref="P37" si="92">+P36+O37</f>
        <v>106</v>
      </c>
      <c r="Q37" s="255">
        <f t="shared" ref="Q37" si="93">+Q36+M37-N37-O37</f>
        <v>126</v>
      </c>
      <c r="R37" s="1">
        <f t="shared" ref="R37" si="94">+F37</f>
        <v>44057</v>
      </c>
      <c r="S37" s="5">
        <f t="shared" ref="S37" si="95">+G37</f>
        <v>7</v>
      </c>
      <c r="T37" s="27">
        <f t="shared" ref="T37" si="96">+H37</f>
        <v>899</v>
      </c>
      <c r="U37" s="249">
        <f t="shared" ref="U37" si="97">+U36+S37-I37</f>
        <v>438</v>
      </c>
      <c r="V37" s="5">
        <f t="shared" ref="V37" si="98">+M37</f>
        <v>2</v>
      </c>
      <c r="W37" s="251">
        <f t="shared" ref="W37" si="99">+W36+V37-N37-O37</f>
        <v>126</v>
      </c>
    </row>
    <row r="38" spans="1:23" x14ac:dyDescent="0.55000000000000004">
      <c r="A38">
        <v>34</v>
      </c>
      <c r="B38" s="250"/>
      <c r="C38" s="45" t="s">
        <v>261</v>
      </c>
      <c r="D38" t="s">
        <v>263</v>
      </c>
      <c r="E38">
        <v>24</v>
      </c>
      <c r="F38" s="1">
        <v>44058</v>
      </c>
      <c r="G38" s="130">
        <v>4</v>
      </c>
      <c r="H38" s="249">
        <f t="shared" si="63"/>
        <v>903</v>
      </c>
      <c r="I38" s="130">
        <v>41</v>
      </c>
      <c r="J38" s="254">
        <f t="shared" ref="J38" si="100">+J37+I38</f>
        <v>498</v>
      </c>
      <c r="K38" s="5"/>
      <c r="L38" s="254">
        <f t="shared" si="10"/>
        <v>3</v>
      </c>
      <c r="M38" s="130">
        <v>5</v>
      </c>
      <c r="N38" s="5"/>
      <c r="O38" s="6">
        <v>3</v>
      </c>
      <c r="P38" s="240">
        <f t="shared" ref="P38" si="101">+P37+O38</f>
        <v>109</v>
      </c>
      <c r="Q38" s="255">
        <f t="shared" ref="Q38" si="102">+Q37+M38-N38-O38</f>
        <v>128</v>
      </c>
      <c r="R38" s="1">
        <f t="shared" ref="R38" si="103">+F38</f>
        <v>44058</v>
      </c>
      <c r="S38" s="5">
        <f t="shared" ref="S38" si="104">+G38</f>
        <v>4</v>
      </c>
      <c r="T38" s="27">
        <f t="shared" ref="T38" si="105">+H38</f>
        <v>903</v>
      </c>
      <c r="U38" s="249">
        <f t="shared" ref="U38" si="106">+U37+S38-I38</f>
        <v>401</v>
      </c>
      <c r="V38" s="5">
        <f t="shared" ref="V38" si="107">+M38</f>
        <v>5</v>
      </c>
      <c r="W38" s="251">
        <f t="shared" ref="W38" si="108">+W37+V38-N38-O38</f>
        <v>128</v>
      </c>
    </row>
    <row r="39" spans="1:23" x14ac:dyDescent="0.55000000000000004">
      <c r="B39" s="250"/>
      <c r="C39" s="45"/>
      <c r="F39" s="1"/>
      <c r="G39" s="130"/>
      <c r="H39" s="249"/>
      <c r="I39" s="130"/>
      <c r="J39" s="254"/>
      <c r="K39" s="5"/>
      <c r="L39" s="254"/>
      <c r="M39" s="130"/>
      <c r="N39" s="5"/>
      <c r="O39" s="6"/>
      <c r="P39" s="240"/>
      <c r="Q39" s="255"/>
      <c r="R39" s="1"/>
      <c r="S39" s="5"/>
      <c r="T39" s="27"/>
      <c r="U39" s="249"/>
      <c r="V39" s="5"/>
      <c r="W39" s="251"/>
    </row>
    <row r="40" spans="1:23"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4" zoomScale="70" zoomScaleNormal="70" workbookViewId="0">
      <selection activeCell="W58" sqref="W58"/>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1" t="s">
        <v>2</v>
      </c>
      <c r="C4" s="341"/>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1" t="s">
        <v>38</v>
      </c>
      <c r="CI4" s="341"/>
      <c r="CJ4" s="341"/>
      <c r="CK4" s="341"/>
      <c r="CL4" s="341"/>
    </row>
    <row r="5" spans="2:90" x14ac:dyDescent="0.55000000000000004">
      <c r="B5" t="s">
        <v>3</v>
      </c>
      <c r="C5" t="s">
        <v>1</v>
      </c>
      <c r="D5" s="341" t="s">
        <v>4</v>
      </c>
      <c r="E5" s="341"/>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2020-08-18T00:38:24Z</dcterms:modified>
</cp:coreProperties>
</file>