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F9ED6A83-DFA8-4B7B-9FF4-DCD2F3E6D2D9}"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新疆の情況" sheetId="6" r:id="rId3"/>
    <sheet name="グラフ" sheetId="3" r:id="rId4"/>
    <sheet name="Sheet1" sheetId="1"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64" i="2" l="1"/>
  <c r="O264" i="2"/>
  <c r="X67" i="6"/>
  <c r="W67" i="6"/>
  <c r="T67" i="6"/>
  <c r="V67" i="6" s="1"/>
  <c r="S67" i="6"/>
  <c r="R67" i="6"/>
  <c r="Q67" i="6"/>
  <c r="M67" i="6"/>
  <c r="K67" i="6"/>
  <c r="I67" i="6"/>
  <c r="U67" i="6" s="1"/>
  <c r="CE263" i="5"/>
  <c r="CD263" i="5"/>
  <c r="CB263" i="5"/>
  <c r="CA263" i="5"/>
  <c r="BZ263" i="5"/>
  <c r="BY263" i="5"/>
  <c r="BX263" i="5"/>
  <c r="BW263" i="5"/>
  <c r="BV263" i="5"/>
  <c r="BU263" i="5"/>
  <c r="BT263" i="5"/>
  <c r="BS263" i="5"/>
  <c r="BR263" i="5"/>
  <c r="BQ263" i="5"/>
  <c r="BP263" i="5"/>
  <c r="BO263" i="5"/>
  <c r="BK263" i="5"/>
  <c r="BN263" i="5" s="1"/>
  <c r="BJ263" i="5"/>
  <c r="BM263" i="5" s="1"/>
  <c r="BG263" i="5"/>
  <c r="BF263" i="5"/>
  <c r="BE263" i="5"/>
  <c r="BI263" i="5" s="1"/>
  <c r="BL263" i="5" s="1"/>
  <c r="BC263" i="5"/>
  <c r="BA263" i="5"/>
  <c r="AZ263" i="5"/>
  <c r="AI263" i="5"/>
  <c r="AG263" i="5"/>
  <c r="CC263" i="5" s="1"/>
  <c r="AU263" i="5"/>
  <c r="AS263" i="5"/>
  <c r="AQ263" i="5"/>
  <c r="AO263" i="5"/>
  <c r="AM263" i="5"/>
  <c r="AK263" i="5"/>
  <c r="AD263" i="5"/>
  <c r="AE263" i="5" s="1"/>
  <c r="AC263" i="5"/>
  <c r="AB263" i="5"/>
  <c r="AA263" i="5"/>
  <c r="C263" i="5"/>
  <c r="D263" i="5" s="1"/>
  <c r="Z263" i="5"/>
  <c r="AX263" i="5"/>
  <c r="AB264" i="2"/>
  <c r="AA264" i="2"/>
  <c r="Z264" i="2"/>
  <c r="Y264" i="2"/>
  <c r="X264" i="2"/>
  <c r="W264" i="2"/>
  <c r="M264" i="2"/>
  <c r="K264" i="2"/>
  <c r="H264" i="2"/>
  <c r="BH263" i="5" l="1"/>
  <c r="I264" i="2"/>
  <c r="CE262" i="5"/>
  <c r="CD262" i="5"/>
  <c r="CC262" i="5"/>
  <c r="CB262" i="5"/>
  <c r="CA262" i="5"/>
  <c r="BZ262" i="5"/>
  <c r="BY262" i="5"/>
  <c r="BX262" i="5"/>
  <c r="BW262" i="5"/>
  <c r="BV262" i="5"/>
  <c r="BU262" i="5"/>
  <c r="BT262" i="5"/>
  <c r="BS262" i="5"/>
  <c r="BR262" i="5"/>
  <c r="BQ262" i="5"/>
  <c r="BP262" i="5"/>
  <c r="BO262" i="5"/>
  <c r="BN262" i="5"/>
  <c r="BM262" i="5"/>
  <c r="BK262" i="5"/>
  <c r="BJ262" i="5"/>
  <c r="BH262" i="5"/>
  <c r="BG262" i="5"/>
  <c r="BF262" i="5"/>
  <c r="BE262" i="5"/>
  <c r="BI262" i="5" s="1"/>
  <c r="BL262" i="5" s="1"/>
  <c r="BC262" i="5"/>
  <c r="BA262" i="5"/>
  <c r="AZ262" i="5"/>
  <c r="AX262" i="5"/>
  <c r="AU262" i="5"/>
  <c r="AS262" i="5"/>
  <c r="AQ262" i="5"/>
  <c r="AO262" i="5"/>
  <c r="AM262" i="5"/>
  <c r="AK262" i="5"/>
  <c r="AI262" i="5"/>
  <c r="AG262" i="5"/>
  <c r="P263" i="2"/>
  <c r="O263" i="2"/>
  <c r="K263" i="2"/>
  <c r="AB263" i="2" l="1"/>
  <c r="AA263" i="2"/>
  <c r="Z263" i="2"/>
  <c r="X263" i="2"/>
  <c r="W263" i="2"/>
  <c r="AB262" i="2"/>
  <c r="AA262" i="2"/>
  <c r="Z262" i="2"/>
  <c r="Y262" i="2"/>
  <c r="X262" i="2"/>
  <c r="W262" i="2"/>
  <c r="M263" i="2"/>
  <c r="H263" i="2"/>
  <c r="I263" i="2" s="1"/>
  <c r="X66" i="6"/>
  <c r="W66" i="6"/>
  <c r="T66" i="6"/>
  <c r="V66" i="6" s="1"/>
  <c r="S66" i="6"/>
  <c r="R66" i="6"/>
  <c r="Q66" i="6"/>
  <c r="M66" i="6"/>
  <c r="K66" i="6"/>
  <c r="I66" i="6"/>
  <c r="U66" i="6" s="1"/>
  <c r="AD262" i="5"/>
  <c r="AE262" i="5" s="1"/>
  <c r="AC262" i="5"/>
  <c r="AB262" i="5"/>
  <c r="AA262" i="5"/>
  <c r="C262" i="5"/>
  <c r="D262" i="5" s="1"/>
  <c r="Z262" i="5"/>
  <c r="W65" i="6"/>
  <c r="X65" i="6" s="1"/>
  <c r="T65" i="6"/>
  <c r="V65" i="6" s="1"/>
  <c r="S65" i="6"/>
  <c r="R65" i="6"/>
  <c r="Q65" i="6"/>
  <c r="M65" i="6"/>
  <c r="K65" i="6"/>
  <c r="I65" i="6"/>
  <c r="U65" i="6" s="1"/>
  <c r="CE261" i="5"/>
  <c r="CD261" i="5"/>
  <c r="CC261" i="5"/>
  <c r="CB261" i="5"/>
  <c r="CA261" i="5"/>
  <c r="BZ261" i="5"/>
  <c r="BY261" i="5"/>
  <c r="BX261" i="5"/>
  <c r="BW261" i="5"/>
  <c r="BV261" i="5"/>
  <c r="BU261" i="5"/>
  <c r="BT261" i="5"/>
  <c r="BS261" i="5"/>
  <c r="BR261" i="5"/>
  <c r="BQ261" i="5"/>
  <c r="BP261" i="5"/>
  <c r="BO261" i="5"/>
  <c r="BK261" i="5"/>
  <c r="BJ261" i="5"/>
  <c r="BH261" i="5"/>
  <c r="BG261" i="5"/>
  <c r="BF261" i="5"/>
  <c r="BE261" i="5"/>
  <c r="BI261" i="5" s="1"/>
  <c r="BL261" i="5" s="1"/>
  <c r="BC261" i="5"/>
  <c r="BA261" i="5"/>
  <c r="AZ261" i="5"/>
  <c r="AX261" i="5"/>
  <c r="P262" i="2"/>
  <c r="O262" i="2"/>
  <c r="M262" i="2"/>
  <c r="K262" i="2"/>
  <c r="H262" i="2"/>
  <c r="AU261" i="5"/>
  <c r="AS261" i="5"/>
  <c r="AQ261" i="5"/>
  <c r="AO261" i="5"/>
  <c r="AM261" i="5"/>
  <c r="AK261" i="5"/>
  <c r="AI261" i="5"/>
  <c r="AG261" i="5"/>
  <c r="AD261" i="5"/>
  <c r="AE261" i="5" s="1"/>
  <c r="AC261" i="5"/>
  <c r="AB261" i="5"/>
  <c r="AA261" i="5"/>
  <c r="Z261" i="5"/>
  <c r="C261" i="5"/>
  <c r="D261" i="5" s="1"/>
  <c r="Y263" i="2" l="1"/>
  <c r="I262" i="2"/>
  <c r="AB261" i="2"/>
  <c r="AA261" i="2"/>
  <c r="Z261" i="2"/>
  <c r="Y261" i="2"/>
  <c r="X261" i="2"/>
  <c r="W261" i="2"/>
  <c r="P261" i="2"/>
  <c r="O261" i="2"/>
  <c r="M261" i="2"/>
  <c r="K261" i="2"/>
  <c r="H261" i="2"/>
  <c r="W64" i="6"/>
  <c r="X64" i="6" s="1"/>
  <c r="U64" i="6"/>
  <c r="T64" i="6"/>
  <c r="V64" i="6" s="1"/>
  <c r="S64" i="6"/>
  <c r="R64" i="6"/>
  <c r="Q64" i="6"/>
  <c r="M64" i="6"/>
  <c r="K64" i="6"/>
  <c r="I64" i="6"/>
  <c r="AU260" i="5"/>
  <c r="AS260" i="5"/>
  <c r="AQ260" i="5"/>
  <c r="AO260" i="5"/>
  <c r="AM260" i="5"/>
  <c r="AK260" i="5"/>
  <c r="AI260" i="5"/>
  <c r="AG260" i="5"/>
  <c r="CC260" i="5" s="1"/>
  <c r="AD260" i="5"/>
  <c r="AE260" i="5" s="1"/>
  <c r="AC260" i="5"/>
  <c r="AB260" i="5"/>
  <c r="AA260" i="5"/>
  <c r="C260" i="5"/>
  <c r="BH260" i="5" s="1"/>
  <c r="Z260" i="5"/>
  <c r="CE260" i="5"/>
  <c r="CD260" i="5"/>
  <c r="CA260" i="5"/>
  <c r="BZ260" i="5"/>
  <c r="BY260" i="5"/>
  <c r="BX260" i="5"/>
  <c r="BW260" i="5"/>
  <c r="BV260" i="5"/>
  <c r="BU260" i="5"/>
  <c r="BT260" i="5"/>
  <c r="BS260" i="5"/>
  <c r="BR260" i="5"/>
  <c r="BQ260" i="5"/>
  <c r="BP260" i="5"/>
  <c r="BO260" i="5"/>
  <c r="BK260" i="5"/>
  <c r="BN260" i="5" s="1"/>
  <c r="BN261" i="5" s="1"/>
  <c r="BJ260" i="5"/>
  <c r="BM260" i="5" s="1"/>
  <c r="BM261" i="5" s="1"/>
  <c r="BG260" i="5"/>
  <c r="BF260" i="5"/>
  <c r="BE260" i="5"/>
  <c r="BI260" i="5" s="1"/>
  <c r="BL260" i="5" s="1"/>
  <c r="BC260" i="5"/>
  <c r="BA260" i="5"/>
  <c r="AZ260" i="5"/>
  <c r="AX260" i="5"/>
  <c r="D260" i="5" l="1"/>
  <c r="I261" i="2"/>
  <c r="CB260" i="5"/>
  <c r="D270" i="5"/>
  <c r="CE259" i="5" l="1"/>
  <c r="CD259" i="5"/>
  <c r="CC259" i="5"/>
  <c r="CB259" i="5"/>
  <c r="CA259" i="5"/>
  <c r="BZ259" i="5"/>
  <c r="BY259" i="5"/>
  <c r="BX259" i="5"/>
  <c r="BW259" i="5"/>
  <c r="BV259" i="5"/>
  <c r="BU259" i="5"/>
  <c r="BT259" i="5"/>
  <c r="BS259" i="5"/>
  <c r="BR259" i="5"/>
  <c r="BQ259" i="5"/>
  <c r="BP259" i="5"/>
  <c r="BO259" i="5"/>
  <c r="BN259" i="5"/>
  <c r="BM259" i="5"/>
  <c r="BK259" i="5"/>
  <c r="BJ259" i="5"/>
  <c r="BH259" i="5"/>
  <c r="BG259" i="5"/>
  <c r="BF259" i="5"/>
  <c r="BE259" i="5"/>
  <c r="BI259" i="5" s="1"/>
  <c r="BL259" i="5" s="1"/>
  <c r="BC259" i="5"/>
  <c r="BA259" i="5"/>
  <c r="AZ259" i="5"/>
  <c r="AU259" i="5"/>
  <c r="AS259" i="5"/>
  <c r="AQ259" i="5"/>
  <c r="AO259" i="5"/>
  <c r="AM259" i="5"/>
  <c r="AK259" i="5"/>
  <c r="AG259" i="5"/>
  <c r="AI259" i="5"/>
  <c r="P260" i="2"/>
  <c r="O260" i="2"/>
  <c r="M260" i="2"/>
  <c r="AB260" i="2" s="1"/>
  <c r="K260" i="2"/>
  <c r="X63" i="6"/>
  <c r="W63" i="6"/>
  <c r="U63" i="6"/>
  <c r="T63" i="6"/>
  <c r="V63" i="6" s="1"/>
  <c r="R63" i="6"/>
  <c r="Q63" i="6"/>
  <c r="M63" i="6"/>
  <c r="K63" i="6"/>
  <c r="I63" i="6"/>
  <c r="S63" i="6"/>
  <c r="AA260" i="2"/>
  <c r="Z260" i="2"/>
  <c r="Y260" i="2"/>
  <c r="X260" i="2"/>
  <c r="W260" i="2"/>
  <c r="H260" i="2"/>
  <c r="AD259" i="5"/>
  <c r="AE259" i="5" s="1"/>
  <c r="AC259" i="5"/>
  <c r="AB259" i="5"/>
  <c r="AA259" i="5"/>
  <c r="C259" i="5"/>
  <c r="D259" i="5" s="1"/>
  <c r="Z259" i="5"/>
  <c r="AX259" i="5"/>
  <c r="I260" i="2" l="1"/>
  <c r="AU258" i="5" l="1"/>
  <c r="AS258" i="5"/>
  <c r="AQ258" i="5"/>
  <c r="AI258" i="5"/>
  <c r="CE258" i="5" s="1"/>
  <c r="AG258" i="5"/>
  <c r="CC258" i="5" s="1"/>
  <c r="D258" i="5"/>
  <c r="C258" i="5"/>
  <c r="AB259" i="2"/>
  <c r="AA259" i="2"/>
  <c r="Z259" i="2"/>
  <c r="Y259" i="2"/>
  <c r="X259" i="2"/>
  <c r="W259" i="2"/>
  <c r="P259" i="2"/>
  <c r="O259" i="2"/>
  <c r="M259" i="2"/>
  <c r="K259" i="2"/>
  <c r="H259" i="2"/>
  <c r="AO258" i="5"/>
  <c r="AM258" i="5"/>
  <c r="AK258" i="5"/>
  <c r="AD258" i="5"/>
  <c r="AE258" i="5" s="1"/>
  <c r="AC258" i="5"/>
  <c r="AB258" i="5"/>
  <c r="AA258" i="5"/>
  <c r="Z258" i="5"/>
  <c r="BE258" i="5" s="1"/>
  <c r="BI258" i="5" s="1"/>
  <c r="BL258" i="5" s="1"/>
  <c r="CD258" i="5"/>
  <c r="CB258" i="5"/>
  <c r="CA258" i="5"/>
  <c r="BZ258" i="5"/>
  <c r="BY258" i="5"/>
  <c r="BX258" i="5"/>
  <c r="BW258" i="5"/>
  <c r="BV258" i="5"/>
  <c r="BU258" i="5"/>
  <c r="BT258" i="5"/>
  <c r="BS258" i="5"/>
  <c r="BR258" i="5"/>
  <c r="BQ258" i="5"/>
  <c r="BP258" i="5"/>
  <c r="BO258" i="5"/>
  <c r="BK258" i="5"/>
  <c r="BN258" i="5" s="1"/>
  <c r="BJ258" i="5"/>
  <c r="BM258" i="5" s="1"/>
  <c r="BH258" i="5"/>
  <c r="BG258" i="5"/>
  <c r="BF258" i="5"/>
  <c r="BC258" i="5"/>
  <c r="BA258" i="5"/>
  <c r="AZ258" i="5"/>
  <c r="AX258" i="5"/>
  <c r="W62" i="6"/>
  <c r="X62" i="6" s="1"/>
  <c r="U62" i="6"/>
  <c r="T62" i="6"/>
  <c r="V62" i="6" s="1"/>
  <c r="S62" i="6"/>
  <c r="R62" i="6"/>
  <c r="Q62" i="6"/>
  <c r="M62" i="6"/>
  <c r="K62" i="6"/>
  <c r="I62" i="6"/>
  <c r="I259" i="2" l="1"/>
  <c r="I61" i="6"/>
  <c r="U61" i="6" s="1"/>
  <c r="K61" i="6"/>
  <c r="M61" i="6"/>
  <c r="R61" i="6"/>
  <c r="Q61" i="6"/>
  <c r="CE257" i="5"/>
  <c r="CD257" i="5"/>
  <c r="CC257" i="5"/>
  <c r="CB257" i="5"/>
  <c r="CA257" i="5"/>
  <c r="BZ257" i="5"/>
  <c r="BY257" i="5"/>
  <c r="BX257" i="5"/>
  <c r="BW257" i="5"/>
  <c r="BV257" i="5"/>
  <c r="BU257" i="5"/>
  <c r="BT257" i="5"/>
  <c r="BS257" i="5"/>
  <c r="BR257" i="5"/>
  <c r="BQ257" i="5"/>
  <c r="BP257" i="5"/>
  <c r="BO257" i="5"/>
  <c r="BK257" i="5"/>
  <c r="BN257" i="5" s="1"/>
  <c r="BJ257" i="5"/>
  <c r="BM257" i="5" s="1"/>
  <c r="BI257" i="5"/>
  <c r="BL257" i="5" s="1"/>
  <c r="BH257" i="5"/>
  <c r="BG257" i="5"/>
  <c r="BF257" i="5"/>
  <c r="BE257" i="5"/>
  <c r="BC257" i="5"/>
  <c r="BA257" i="5"/>
  <c r="AZ257" i="5"/>
  <c r="AU257" i="5"/>
  <c r="AS257" i="5"/>
  <c r="AQ257" i="5"/>
  <c r="AO257" i="5"/>
  <c r="AM257" i="5"/>
  <c r="AK257" i="5"/>
  <c r="P258" i="2"/>
  <c r="O258" i="2"/>
  <c r="M258" i="2"/>
  <c r="K258" i="2"/>
  <c r="H258" i="2"/>
  <c r="Y258" i="2" s="1"/>
  <c r="AG257" i="5"/>
  <c r="AI257" i="5"/>
  <c r="AD257" i="5"/>
  <c r="AE257" i="5" s="1"/>
  <c r="AC257" i="5"/>
  <c r="AB257" i="5"/>
  <c r="AA257" i="5"/>
  <c r="C257" i="5"/>
  <c r="D257" i="5" s="1"/>
  <c r="Z257" i="5"/>
  <c r="AX257" i="5"/>
  <c r="W61" i="6"/>
  <c r="X61" i="6" s="1"/>
  <c r="T61" i="6"/>
  <c r="S61" i="6"/>
  <c r="AB258" i="2"/>
  <c r="AA258" i="2"/>
  <c r="Z258" i="2"/>
  <c r="X258" i="2"/>
  <c r="W258" i="2"/>
  <c r="I258" i="2" l="1"/>
  <c r="R60" i="6"/>
  <c r="Q60" i="6"/>
  <c r="M60" i="6"/>
  <c r="K60" i="6"/>
  <c r="I60" i="6"/>
  <c r="U60" i="6" s="1"/>
  <c r="AU256" i="5"/>
  <c r="AS256" i="5"/>
  <c r="AQ256" i="5"/>
  <c r="AO256" i="5"/>
  <c r="AM256" i="5"/>
  <c r="AK256" i="5"/>
  <c r="AI256" i="5"/>
  <c r="AG256" i="5"/>
  <c r="CC256" i="5" s="1"/>
  <c r="P257" i="2"/>
  <c r="O257" i="2"/>
  <c r="W60" i="6"/>
  <c r="X60" i="6" s="1"/>
  <c r="T60" i="6"/>
  <c r="V60" i="6" s="1"/>
  <c r="V61" i="6" s="1"/>
  <c r="S60" i="6"/>
  <c r="CE256" i="5"/>
  <c r="CD256" i="5"/>
  <c r="CA256" i="5"/>
  <c r="BZ256" i="5"/>
  <c r="BY256" i="5"/>
  <c r="BX256" i="5"/>
  <c r="BW256" i="5"/>
  <c r="BV256" i="5"/>
  <c r="BU256" i="5"/>
  <c r="BT256" i="5"/>
  <c r="BS256" i="5"/>
  <c r="BR256" i="5"/>
  <c r="BQ256" i="5"/>
  <c r="BP256" i="5"/>
  <c r="BO256" i="5"/>
  <c r="BK256" i="5"/>
  <c r="BN256" i="5" s="1"/>
  <c r="BJ256" i="5"/>
  <c r="BM256" i="5" s="1"/>
  <c r="BI256" i="5"/>
  <c r="BL256" i="5" s="1"/>
  <c r="BG256" i="5"/>
  <c r="BF256" i="5"/>
  <c r="BE256" i="5"/>
  <c r="BC256" i="5"/>
  <c r="BA256" i="5"/>
  <c r="AZ256" i="5"/>
  <c r="AX256" i="5"/>
  <c r="AD256" i="5"/>
  <c r="AE256" i="5" s="1"/>
  <c r="AC256" i="5"/>
  <c r="AB256" i="5"/>
  <c r="AA256" i="5"/>
  <c r="C256" i="5"/>
  <c r="BH256" i="5" s="1"/>
  <c r="Z256" i="5"/>
  <c r="AB257" i="2"/>
  <c r="AA257" i="2"/>
  <c r="Z257" i="2"/>
  <c r="X257" i="2"/>
  <c r="W257" i="2"/>
  <c r="M257" i="2"/>
  <c r="K257" i="2"/>
  <c r="H257" i="2"/>
  <c r="Y257" i="2" s="1"/>
  <c r="CB256" i="5" l="1"/>
  <c r="D256" i="5"/>
  <c r="I257" i="2"/>
  <c r="AB256" i="2"/>
  <c r="AA256" i="2"/>
  <c r="Z256" i="2"/>
  <c r="Y256" i="2"/>
  <c r="X256" i="2"/>
  <c r="W256" i="2"/>
  <c r="AB255" i="2"/>
  <c r="AA255" i="2"/>
  <c r="Z255" i="2"/>
  <c r="Y255" i="2"/>
  <c r="X255" i="2"/>
  <c r="W255" i="2"/>
  <c r="P256" i="2"/>
  <c r="O256" i="2"/>
  <c r="M256" i="2"/>
  <c r="K256" i="2"/>
  <c r="H256" i="2"/>
  <c r="C255" i="5"/>
  <c r="D255" i="5" s="1"/>
  <c r="CE255" i="5"/>
  <c r="CD255" i="5"/>
  <c r="CC255" i="5"/>
  <c r="CB255" i="5"/>
  <c r="CA255" i="5"/>
  <c r="BZ255" i="5"/>
  <c r="BY255" i="5"/>
  <c r="BX255" i="5"/>
  <c r="BW255" i="5"/>
  <c r="BV255" i="5"/>
  <c r="BU255" i="5"/>
  <c r="BT255" i="5"/>
  <c r="BS255" i="5"/>
  <c r="BR255" i="5"/>
  <c r="BQ255" i="5"/>
  <c r="BP255" i="5"/>
  <c r="BO255" i="5"/>
  <c r="BK255" i="5"/>
  <c r="BN255" i="5" s="1"/>
  <c r="BJ255" i="5"/>
  <c r="BM255" i="5" s="1"/>
  <c r="BG255" i="5"/>
  <c r="BF255" i="5"/>
  <c r="BE255" i="5"/>
  <c r="BI255" i="5" s="1"/>
  <c r="BL255" i="5" s="1"/>
  <c r="BC255" i="5"/>
  <c r="BA255" i="5"/>
  <c r="AZ255" i="5"/>
  <c r="AX255" i="5"/>
  <c r="R59" i="6"/>
  <c r="Q59" i="6"/>
  <c r="M59" i="6"/>
  <c r="K59" i="6"/>
  <c r="I59" i="6"/>
  <c r="U59" i="6" s="1"/>
  <c r="W59" i="6"/>
  <c r="X59" i="6" s="1"/>
  <c r="T59" i="6"/>
  <c r="V59" i="6" s="1"/>
  <c r="S59" i="6"/>
  <c r="AU255" i="5"/>
  <c r="AS255" i="5"/>
  <c r="AQ255" i="5"/>
  <c r="AO255" i="5"/>
  <c r="AM255" i="5"/>
  <c r="AK255" i="5"/>
  <c r="AI255" i="5"/>
  <c r="AG255" i="5"/>
  <c r="AD255" i="5"/>
  <c r="AE255" i="5" s="1"/>
  <c r="AC255" i="5"/>
  <c r="AB255" i="5"/>
  <c r="AA255" i="5"/>
  <c r="Z255" i="5"/>
  <c r="I256" i="2" l="1"/>
  <c r="BH255" i="5"/>
  <c r="R58" i="6"/>
  <c r="Q58" i="6"/>
  <c r="M58" i="6"/>
  <c r="K58" i="6"/>
  <c r="I58" i="6"/>
  <c r="U58" i="6" s="1"/>
  <c r="P255" i="2"/>
  <c r="O255" i="2"/>
  <c r="M255" i="2"/>
  <c r="K255" i="2"/>
  <c r="H255" i="2"/>
  <c r="C254" i="5"/>
  <c r="D254" i="5" s="1"/>
  <c r="CE254" i="5"/>
  <c r="CD254" i="5"/>
  <c r="CC254" i="5"/>
  <c r="CB254" i="5"/>
  <c r="CA254" i="5"/>
  <c r="BZ254" i="5"/>
  <c r="BY254" i="5"/>
  <c r="BX254" i="5"/>
  <c r="BW254" i="5"/>
  <c r="BV254" i="5"/>
  <c r="BU254" i="5"/>
  <c r="BT254" i="5"/>
  <c r="BS254" i="5"/>
  <c r="BR254" i="5"/>
  <c r="BQ254" i="5"/>
  <c r="BP254" i="5"/>
  <c r="BO254" i="5"/>
  <c r="BK254" i="5"/>
  <c r="BN254" i="5" s="1"/>
  <c r="BJ254" i="5"/>
  <c r="BM254" i="5" s="1"/>
  <c r="BG254" i="5"/>
  <c r="BF254" i="5"/>
  <c r="BE254" i="5"/>
  <c r="BI254" i="5" s="1"/>
  <c r="BL254" i="5" s="1"/>
  <c r="BC254" i="5"/>
  <c r="BA254" i="5"/>
  <c r="AZ254" i="5"/>
  <c r="AX254" i="5"/>
  <c r="AU254" i="5"/>
  <c r="AS254" i="5"/>
  <c r="AQ254" i="5"/>
  <c r="AO254" i="5"/>
  <c r="AM254" i="5"/>
  <c r="AK254" i="5"/>
  <c r="AI254" i="5"/>
  <c r="AG254" i="5"/>
  <c r="AD254" i="5"/>
  <c r="AE254" i="5" s="1"/>
  <c r="AC254" i="5"/>
  <c r="AB254" i="5"/>
  <c r="AA254" i="5"/>
  <c r="Z254" i="5"/>
  <c r="W58" i="6"/>
  <c r="T58" i="6"/>
  <c r="S58" i="6"/>
  <c r="I255" i="2" l="1"/>
  <c r="BH254" i="5"/>
  <c r="P254" i="2"/>
  <c r="O254" i="2"/>
  <c r="CD253" i="5"/>
  <c r="CA253" i="5"/>
  <c r="BZ253" i="5"/>
  <c r="BY253" i="5"/>
  <c r="BX253" i="5"/>
  <c r="BW253" i="5"/>
  <c r="BV253" i="5"/>
  <c r="BU253" i="5"/>
  <c r="BT253" i="5"/>
  <c r="BS253" i="5"/>
  <c r="BR253" i="5"/>
  <c r="BQ253" i="5"/>
  <c r="BP253" i="5"/>
  <c r="BO253" i="5"/>
  <c r="BK253" i="5"/>
  <c r="BN253" i="5" s="1"/>
  <c r="BJ253" i="5"/>
  <c r="BM253" i="5" s="1"/>
  <c r="BG253" i="5"/>
  <c r="BF253" i="5"/>
  <c r="BC253" i="5"/>
  <c r="BA253" i="5"/>
  <c r="AZ253" i="5"/>
  <c r="AX253" i="5"/>
  <c r="AU253" i="5"/>
  <c r="AS253" i="5"/>
  <c r="AQ253" i="5"/>
  <c r="AO253" i="5"/>
  <c r="AM253" i="5"/>
  <c r="AK253" i="5"/>
  <c r="AI253" i="5"/>
  <c r="CE253" i="5" s="1"/>
  <c r="AG253" i="5"/>
  <c r="CC253" i="5" s="1"/>
  <c r="AD253" i="5"/>
  <c r="AE253" i="5" s="1"/>
  <c r="AC253" i="5"/>
  <c r="AB253" i="5"/>
  <c r="AA253" i="5"/>
  <c r="Z253" i="5"/>
  <c r="BE253" i="5" s="1"/>
  <c r="BI253" i="5" s="1"/>
  <c r="BL253" i="5" s="1"/>
  <c r="C253" i="5"/>
  <c r="D253" i="5" s="1"/>
  <c r="H254" i="2"/>
  <c r="Y254" i="2" s="1"/>
  <c r="M254" i="2"/>
  <c r="AB254" i="2" s="1"/>
  <c r="K254" i="2"/>
  <c r="AA254" i="2"/>
  <c r="Z254" i="2"/>
  <c r="X254" i="2"/>
  <c r="W254" i="2"/>
  <c r="W57" i="6"/>
  <c r="T57" i="6"/>
  <c r="S57" i="6"/>
  <c r="BH253" i="5" l="1"/>
  <c r="CB253" i="5"/>
  <c r="I254" i="2"/>
  <c r="AB253" i="2"/>
  <c r="AA253" i="2"/>
  <c r="Z253" i="2"/>
  <c r="Y253" i="2"/>
  <c r="X253" i="2"/>
  <c r="W253" i="2"/>
  <c r="P253" i="2"/>
  <c r="O253" i="2"/>
  <c r="M253" i="2"/>
  <c r="K253" i="2"/>
  <c r="H253" i="2"/>
  <c r="W56" i="6"/>
  <c r="T56" i="6"/>
  <c r="S56" i="6"/>
  <c r="CE252" i="5"/>
  <c r="CD252" i="5"/>
  <c r="CC252" i="5"/>
  <c r="CB252" i="5"/>
  <c r="CA252" i="5"/>
  <c r="BZ252" i="5"/>
  <c r="BY252" i="5"/>
  <c r="BX252" i="5"/>
  <c r="BW252" i="5"/>
  <c r="BV252" i="5"/>
  <c r="BU252" i="5"/>
  <c r="BT252" i="5"/>
  <c r="BS252" i="5"/>
  <c r="BR252" i="5"/>
  <c r="BQ252" i="5"/>
  <c r="BP252" i="5"/>
  <c r="BO252" i="5"/>
  <c r="BK252" i="5"/>
  <c r="BN252" i="5" s="1"/>
  <c r="BJ252" i="5"/>
  <c r="BM252" i="5" s="1"/>
  <c r="BH252" i="5"/>
  <c r="BG252" i="5"/>
  <c r="BF252" i="5"/>
  <c r="BE252" i="5"/>
  <c r="BI252" i="5" s="1"/>
  <c r="BL252" i="5" s="1"/>
  <c r="BC252" i="5"/>
  <c r="BA252" i="5"/>
  <c r="AZ252" i="5"/>
  <c r="AU252" i="5"/>
  <c r="AS252" i="5"/>
  <c r="AQ252" i="5"/>
  <c r="AO252" i="5"/>
  <c r="AM252" i="5"/>
  <c r="AK252" i="5"/>
  <c r="C252" i="5"/>
  <c r="D252" i="5" s="1"/>
  <c r="AX252" i="5"/>
  <c r="Z252" i="5"/>
  <c r="AD252" i="5"/>
  <c r="AE252" i="5" s="1"/>
  <c r="AC252" i="5"/>
  <c r="AB252" i="5"/>
  <c r="AA252" i="5"/>
  <c r="AG252" i="5"/>
  <c r="AI252" i="5"/>
  <c r="I253" i="2" l="1"/>
  <c r="P252" i="2"/>
  <c r="O252" i="2"/>
  <c r="M252" i="2"/>
  <c r="K252" i="2"/>
  <c r="W55" i="6"/>
  <c r="T55" i="6"/>
  <c r="S55" i="6"/>
  <c r="CE251" i="5"/>
  <c r="CD251" i="5"/>
  <c r="CC251" i="5"/>
  <c r="CB251" i="5"/>
  <c r="CA251" i="5"/>
  <c r="BZ251" i="5"/>
  <c r="BY251" i="5"/>
  <c r="BX251" i="5"/>
  <c r="BW251" i="5"/>
  <c r="BV251" i="5"/>
  <c r="BU251" i="5"/>
  <c r="BT251" i="5"/>
  <c r="BS251" i="5"/>
  <c r="BR251" i="5"/>
  <c r="BQ251" i="5"/>
  <c r="BP251" i="5"/>
  <c r="BO251" i="5"/>
  <c r="BK251" i="5"/>
  <c r="BN251" i="5" s="1"/>
  <c r="BJ251" i="5"/>
  <c r="BM251" i="5" s="1"/>
  <c r="BH251" i="5"/>
  <c r="BG251" i="5"/>
  <c r="BF251" i="5"/>
  <c r="BE251" i="5"/>
  <c r="BI251" i="5" s="1"/>
  <c r="BL251" i="5" s="1"/>
  <c r="BC251" i="5"/>
  <c r="BA251" i="5"/>
  <c r="AZ251" i="5"/>
  <c r="AX251" i="5"/>
  <c r="AU251" i="5"/>
  <c r="AS251" i="5"/>
  <c r="AQ251" i="5"/>
  <c r="AO251" i="5"/>
  <c r="AM251" i="5"/>
  <c r="AK251" i="5"/>
  <c r="AI251" i="5"/>
  <c r="AG251" i="5"/>
  <c r="AD251" i="5"/>
  <c r="AE251" i="5" s="1"/>
  <c r="AC251" i="5"/>
  <c r="AB251" i="5"/>
  <c r="AA251" i="5"/>
  <c r="Z251" i="5"/>
  <c r="C251" i="5"/>
  <c r="D251" i="5" s="1"/>
  <c r="AB252" i="2"/>
  <c r="AA252" i="2"/>
  <c r="Z252" i="2"/>
  <c r="Y252" i="2"/>
  <c r="X252" i="2"/>
  <c r="W252" i="2"/>
  <c r="H252" i="2"/>
  <c r="I252" i="2" l="1"/>
  <c r="AI268" i="5"/>
  <c r="BB250" i="5"/>
  <c r="BC250" i="5" s="1"/>
  <c r="P251" i="2"/>
  <c r="O251" i="2"/>
  <c r="K251" i="2"/>
  <c r="W54" i="6"/>
  <c r="T54" i="6"/>
  <c r="S54" i="6"/>
  <c r="CD250" i="5"/>
  <c r="CA250" i="5"/>
  <c r="BZ250" i="5"/>
  <c r="BY250" i="5"/>
  <c r="BX250" i="5"/>
  <c r="BW250" i="5"/>
  <c r="BV250" i="5"/>
  <c r="BU250" i="5"/>
  <c r="BT250" i="5"/>
  <c r="BS250" i="5"/>
  <c r="BR250" i="5"/>
  <c r="BQ250" i="5"/>
  <c r="BP250" i="5"/>
  <c r="BO250" i="5"/>
  <c r="BK250" i="5"/>
  <c r="BN250" i="5" s="1"/>
  <c r="BJ250" i="5"/>
  <c r="BM250" i="5" s="1"/>
  <c r="BG250" i="5"/>
  <c r="BF250" i="5"/>
  <c r="BA250" i="5"/>
  <c r="AZ250" i="5"/>
  <c r="AX250" i="5"/>
  <c r="AU250" i="5"/>
  <c r="AS250" i="5"/>
  <c r="AQ250" i="5"/>
  <c r="AO250" i="5"/>
  <c r="AM250" i="5"/>
  <c r="AK250" i="5"/>
  <c r="AI250" i="5"/>
  <c r="CE250" i="5" s="1"/>
  <c r="AG250" i="5"/>
  <c r="CC250" i="5" s="1"/>
  <c r="AD250" i="5"/>
  <c r="AE250" i="5" s="1"/>
  <c r="AC250" i="5"/>
  <c r="AB250" i="5"/>
  <c r="AA250" i="5"/>
  <c r="Z250" i="5"/>
  <c r="BE250" i="5" s="1"/>
  <c r="BI250" i="5" s="1"/>
  <c r="BL250" i="5" s="1"/>
  <c r="C250" i="5"/>
  <c r="D250" i="5" s="1"/>
  <c r="AB251" i="2"/>
  <c r="AA251" i="2"/>
  <c r="Z251" i="2"/>
  <c r="X251" i="2"/>
  <c r="W251" i="2"/>
  <c r="M251" i="2"/>
  <c r="H251" i="2"/>
  <c r="Y251" i="2" s="1"/>
  <c r="I251" i="2" l="1"/>
  <c r="BH250" i="5"/>
  <c r="CB250" i="5"/>
  <c r="P250" i="2"/>
  <c r="O250" i="2"/>
  <c r="CE249" i="5"/>
  <c r="CD249" i="5"/>
  <c r="CC249" i="5"/>
  <c r="CB249" i="5"/>
  <c r="CA249" i="5"/>
  <c r="BZ249" i="5"/>
  <c r="BY249" i="5"/>
  <c r="BX249" i="5"/>
  <c r="BW249" i="5"/>
  <c r="BV249" i="5"/>
  <c r="BU249" i="5"/>
  <c r="BT249" i="5"/>
  <c r="BS249" i="5"/>
  <c r="BR249" i="5"/>
  <c r="BQ249" i="5"/>
  <c r="BP249" i="5"/>
  <c r="BO249" i="5"/>
  <c r="BK249" i="5"/>
  <c r="BN249" i="5" s="1"/>
  <c r="BJ249" i="5"/>
  <c r="BM249" i="5" s="1"/>
  <c r="BI249" i="5"/>
  <c r="BL249" i="5" s="1"/>
  <c r="BG249" i="5"/>
  <c r="BF249" i="5"/>
  <c r="BE249" i="5"/>
  <c r="BC249" i="5"/>
  <c r="BA249" i="5"/>
  <c r="AZ249" i="5"/>
  <c r="AX249" i="5"/>
  <c r="AU249" i="5"/>
  <c r="AS249" i="5"/>
  <c r="AQ249" i="5"/>
  <c r="AO249" i="5"/>
  <c r="AM249" i="5"/>
  <c r="AK249" i="5"/>
  <c r="AG249" i="5"/>
  <c r="AI249" i="5"/>
  <c r="AD249" i="5"/>
  <c r="AE249" i="5" s="1"/>
  <c r="AC249" i="5"/>
  <c r="AB249" i="5"/>
  <c r="AA249" i="5"/>
  <c r="Z249" i="5"/>
  <c r="C249" i="5"/>
  <c r="D249" i="5" s="1"/>
  <c r="AB250" i="2"/>
  <c r="AA250" i="2"/>
  <c r="Z250" i="2"/>
  <c r="Y250" i="2"/>
  <c r="X250" i="2"/>
  <c r="W250" i="2"/>
  <c r="M250" i="2"/>
  <c r="K250" i="2"/>
  <c r="H250" i="2"/>
  <c r="W53" i="6"/>
  <c r="T53" i="6"/>
  <c r="S53" i="6"/>
  <c r="BH249" i="5" l="1"/>
  <c r="I250" i="2"/>
  <c r="AU248" i="5"/>
  <c r="AS248" i="5"/>
  <c r="AQ248" i="5"/>
  <c r="AO248" i="5"/>
  <c r="AM248" i="5"/>
  <c r="AK248" i="5"/>
  <c r="AI248" i="5"/>
  <c r="AG248" i="5"/>
  <c r="P249" i="2"/>
  <c r="O249" i="2"/>
  <c r="K249" i="2"/>
  <c r="W52" i="6" l="1"/>
  <c r="T52" i="6"/>
  <c r="S52" i="6"/>
  <c r="CE248" i="5"/>
  <c r="CD248" i="5"/>
  <c r="CC248" i="5"/>
  <c r="CA248" i="5"/>
  <c r="BZ248" i="5"/>
  <c r="BY248" i="5"/>
  <c r="BX248" i="5"/>
  <c r="BW248" i="5"/>
  <c r="BV248" i="5"/>
  <c r="BU248" i="5"/>
  <c r="BT248" i="5"/>
  <c r="BS248" i="5"/>
  <c r="BR248" i="5"/>
  <c r="BQ248" i="5"/>
  <c r="BP248" i="5"/>
  <c r="BO248" i="5"/>
  <c r="BK248" i="5"/>
  <c r="BN248" i="5" s="1"/>
  <c r="BJ248" i="5"/>
  <c r="BM248" i="5" s="1"/>
  <c r="BI248" i="5"/>
  <c r="BL248" i="5" s="1"/>
  <c r="BG248" i="5"/>
  <c r="BF248" i="5"/>
  <c r="BE248" i="5"/>
  <c r="BC248" i="5"/>
  <c r="BA248" i="5"/>
  <c r="AZ248" i="5"/>
  <c r="AX248" i="5"/>
  <c r="AD248" i="5"/>
  <c r="AE248" i="5" s="1"/>
  <c r="AC248" i="5"/>
  <c r="AB248" i="5"/>
  <c r="AA248" i="5"/>
  <c r="Z248" i="5"/>
  <c r="C248" i="5"/>
  <c r="D248" i="5" s="1"/>
  <c r="AB249" i="2"/>
  <c r="AA249" i="2"/>
  <c r="Z249" i="2"/>
  <c r="X249" i="2"/>
  <c r="W249" i="2"/>
  <c r="M249" i="2"/>
  <c r="H249" i="2"/>
  <c r="Y249" i="2" s="1"/>
  <c r="CB248" i="5" l="1"/>
  <c r="BH248" i="5"/>
  <c r="I249" i="2"/>
  <c r="P248" i="2"/>
  <c r="O248" i="2"/>
  <c r="H248" i="2"/>
  <c r="Y248" i="2" s="1"/>
  <c r="AB248" i="2"/>
  <c r="AA248" i="2"/>
  <c r="Z248" i="2"/>
  <c r="X248" i="2"/>
  <c r="W248" i="2"/>
  <c r="M248" i="2"/>
  <c r="K248" i="2"/>
  <c r="W51" i="6"/>
  <c r="T51" i="6"/>
  <c r="S51" i="6"/>
  <c r="CD247" i="5"/>
  <c r="CA247" i="5"/>
  <c r="BZ247" i="5"/>
  <c r="BY247" i="5"/>
  <c r="BX247" i="5"/>
  <c r="BW247" i="5"/>
  <c r="BV247" i="5"/>
  <c r="BU247" i="5"/>
  <c r="BT247" i="5"/>
  <c r="BS247" i="5"/>
  <c r="BR247" i="5"/>
  <c r="BQ247" i="5"/>
  <c r="BP247" i="5"/>
  <c r="BO247" i="5"/>
  <c r="BK247" i="5"/>
  <c r="BN247" i="5" s="1"/>
  <c r="BJ247" i="5"/>
  <c r="BM247" i="5" s="1"/>
  <c r="BG247" i="5"/>
  <c r="BF247" i="5"/>
  <c r="BC247" i="5"/>
  <c r="BA247" i="5"/>
  <c r="AZ247" i="5"/>
  <c r="AX247" i="5"/>
  <c r="AU247" i="5"/>
  <c r="AS247" i="5"/>
  <c r="AQ247" i="5"/>
  <c r="AO247" i="5"/>
  <c r="AM247" i="5"/>
  <c r="AK247" i="5"/>
  <c r="AI247" i="5"/>
  <c r="CE247" i="5" s="1"/>
  <c r="AG247" i="5"/>
  <c r="CC247" i="5" s="1"/>
  <c r="AD247" i="5"/>
  <c r="AE247" i="5" s="1"/>
  <c r="AC247" i="5"/>
  <c r="AB247" i="5"/>
  <c r="AA247" i="5"/>
  <c r="Z247" i="5"/>
  <c r="BE247" i="5" s="1"/>
  <c r="BI247" i="5" s="1"/>
  <c r="BL247" i="5" s="1"/>
  <c r="C247" i="5"/>
  <c r="D247" i="5" s="1"/>
  <c r="BH247" i="5" l="1"/>
  <c r="I248" i="2"/>
  <c r="CB247" i="5"/>
  <c r="P247" i="2"/>
  <c r="O247" i="2"/>
  <c r="CD246" i="5"/>
  <c r="CA246" i="5"/>
  <c r="BZ246" i="5"/>
  <c r="BY246" i="5"/>
  <c r="BX246" i="5"/>
  <c r="BW246" i="5"/>
  <c r="BV246" i="5"/>
  <c r="BU246" i="5"/>
  <c r="BT246" i="5"/>
  <c r="BS246" i="5"/>
  <c r="BR246" i="5"/>
  <c r="BQ246" i="5"/>
  <c r="BP246" i="5"/>
  <c r="BO246" i="5"/>
  <c r="BK246" i="5"/>
  <c r="BN246" i="5" s="1"/>
  <c r="BJ246" i="5"/>
  <c r="BM246" i="5" s="1"/>
  <c r="BH246" i="5"/>
  <c r="BG246" i="5"/>
  <c r="BF246" i="5"/>
  <c r="BC246" i="5"/>
  <c r="BA246" i="5"/>
  <c r="AZ246" i="5"/>
  <c r="AX246" i="5"/>
  <c r="AU246" i="5"/>
  <c r="AS246" i="5"/>
  <c r="AQ246" i="5"/>
  <c r="AO246" i="5"/>
  <c r="AM246" i="5"/>
  <c r="AK246" i="5"/>
  <c r="AI246" i="5"/>
  <c r="CE246" i="5" s="1"/>
  <c r="AG246" i="5"/>
  <c r="CC246" i="5" s="1"/>
  <c r="AD246" i="5"/>
  <c r="AE246" i="5" s="1"/>
  <c r="AC246" i="5"/>
  <c r="AB246" i="5"/>
  <c r="AA246" i="5"/>
  <c r="Z246" i="5"/>
  <c r="BE246" i="5" s="1"/>
  <c r="BI246" i="5" s="1"/>
  <c r="BL246" i="5" s="1"/>
  <c r="C246" i="5"/>
  <c r="D246" i="5" s="1"/>
  <c r="W50" i="6"/>
  <c r="T50" i="6"/>
  <c r="S50" i="6"/>
  <c r="AB247" i="2"/>
  <c r="AA247" i="2"/>
  <c r="Z247" i="2"/>
  <c r="Y247" i="2"/>
  <c r="X247" i="2"/>
  <c r="W247" i="2"/>
  <c r="M247" i="2"/>
  <c r="K247" i="2"/>
  <c r="H247" i="2"/>
  <c r="CB246" i="5" l="1"/>
  <c r="I247" i="2"/>
  <c r="AB246" i="2"/>
  <c r="AA246" i="2"/>
  <c r="Z246" i="2"/>
  <c r="Y246" i="2"/>
  <c r="X246" i="2"/>
  <c r="W246" i="2"/>
  <c r="P246" i="2"/>
  <c r="O246" i="2"/>
  <c r="M246" i="2"/>
  <c r="K246" i="2"/>
  <c r="H246" i="2"/>
  <c r="W49" i="6"/>
  <c r="T49" i="6"/>
  <c r="S49" i="6"/>
  <c r="CD245" i="5"/>
  <c r="CA245" i="5"/>
  <c r="BZ245" i="5"/>
  <c r="BY245" i="5"/>
  <c r="BX245" i="5"/>
  <c r="BW245" i="5"/>
  <c r="BV245" i="5"/>
  <c r="BU245" i="5"/>
  <c r="BT245" i="5"/>
  <c r="BS245" i="5"/>
  <c r="BR245" i="5"/>
  <c r="BQ245" i="5"/>
  <c r="BP245" i="5"/>
  <c r="BO245" i="5"/>
  <c r="BK245" i="5"/>
  <c r="BN245" i="5" s="1"/>
  <c r="BJ245" i="5"/>
  <c r="BM245" i="5" s="1"/>
  <c r="BI245" i="5"/>
  <c r="BL245" i="5" s="1"/>
  <c r="BG245" i="5"/>
  <c r="BF245" i="5"/>
  <c r="BE245" i="5"/>
  <c r="BA245" i="5"/>
  <c r="AZ245" i="5"/>
  <c r="AX245" i="5"/>
  <c r="AU245" i="5"/>
  <c r="AS245" i="5"/>
  <c r="AQ245" i="5"/>
  <c r="AO245" i="5"/>
  <c r="AM245" i="5"/>
  <c r="AK245" i="5"/>
  <c r="AI245" i="5"/>
  <c r="CE245" i="5" s="1"/>
  <c r="AG245" i="5"/>
  <c r="CC245" i="5" s="1"/>
  <c r="AD245" i="5"/>
  <c r="CB245" i="5" s="1"/>
  <c r="AC245" i="5"/>
  <c r="AB245" i="5"/>
  <c r="AA245" i="5"/>
  <c r="Z245" i="5"/>
  <c r="C245" i="5"/>
  <c r="D245" i="5" s="1"/>
  <c r="BH245" i="5" l="1"/>
  <c r="I246" i="2"/>
  <c r="AE245" i="5"/>
  <c r="W48" i="6"/>
  <c r="T48" i="6"/>
  <c r="S48" i="6"/>
  <c r="C244" i="5"/>
  <c r="D244" i="5" s="1"/>
  <c r="CD244" i="5"/>
  <c r="CA244" i="5"/>
  <c r="BZ244" i="5"/>
  <c r="BY244" i="5"/>
  <c r="BX244" i="5"/>
  <c r="BW244" i="5"/>
  <c r="BV244" i="5"/>
  <c r="BU244" i="5"/>
  <c r="BT244" i="5"/>
  <c r="BS244" i="5"/>
  <c r="BR244" i="5"/>
  <c r="BQ244" i="5"/>
  <c r="BP244" i="5"/>
  <c r="BO244" i="5"/>
  <c r="BK244" i="5"/>
  <c r="BN244" i="5" s="1"/>
  <c r="BJ244" i="5"/>
  <c r="BM244" i="5" s="1"/>
  <c r="BG244" i="5"/>
  <c r="BF244" i="5"/>
  <c r="BA244" i="5"/>
  <c r="AZ244" i="5"/>
  <c r="AX244" i="5"/>
  <c r="AU244" i="5"/>
  <c r="AS244" i="5"/>
  <c r="AQ244" i="5"/>
  <c r="AO244" i="5"/>
  <c r="AM244" i="5"/>
  <c r="AK244" i="5"/>
  <c r="AI244" i="5"/>
  <c r="CE244" i="5" s="1"/>
  <c r="AG244" i="5"/>
  <c r="CC244" i="5" s="1"/>
  <c r="AD244" i="5"/>
  <c r="AE244" i="5" s="1"/>
  <c r="AC244" i="5"/>
  <c r="AB244" i="5"/>
  <c r="AA244" i="5"/>
  <c r="Z244" i="5"/>
  <c r="BE244" i="5" s="1"/>
  <c r="BI244" i="5" s="1"/>
  <c r="BL244" i="5" s="1"/>
  <c r="AB245" i="2"/>
  <c r="AA245" i="2"/>
  <c r="Z245" i="2"/>
  <c r="X245" i="2"/>
  <c r="W245" i="2"/>
  <c r="P245" i="2"/>
  <c r="O245" i="2"/>
  <c r="M245" i="2"/>
  <c r="K245" i="2"/>
  <c r="H245" i="2"/>
  <c r="Y245" i="2" s="1"/>
  <c r="BH244" i="5" l="1"/>
  <c r="CB244" i="5"/>
  <c r="I245" i="2"/>
  <c r="CE243" i="5"/>
  <c r="CD243" i="5"/>
  <c r="CC243" i="5"/>
  <c r="CB243" i="5"/>
  <c r="CA243" i="5"/>
  <c r="BZ243" i="5"/>
  <c r="BY243" i="5"/>
  <c r="BX243" i="5"/>
  <c r="BW243" i="5"/>
  <c r="BV243" i="5"/>
  <c r="BU243" i="5"/>
  <c r="BT243" i="5"/>
  <c r="BS243" i="5"/>
  <c r="BR243" i="5"/>
  <c r="BQ243" i="5"/>
  <c r="BP243" i="5"/>
  <c r="BO243" i="5"/>
  <c r="BN243" i="5"/>
  <c r="BM243" i="5"/>
  <c r="BK243" i="5"/>
  <c r="BJ243" i="5"/>
  <c r="BH243" i="5"/>
  <c r="BG243" i="5"/>
  <c r="BF243" i="5"/>
  <c r="BE243" i="5"/>
  <c r="BI243" i="5" s="1"/>
  <c r="BL243" i="5" s="1"/>
  <c r="BA243" i="5"/>
  <c r="AZ243" i="5"/>
  <c r="AU243" i="5"/>
  <c r="AS243" i="5"/>
  <c r="AQ243" i="5"/>
  <c r="AO243" i="5"/>
  <c r="AM243" i="5"/>
  <c r="AK243" i="5"/>
  <c r="AI243" i="5"/>
  <c r="AG243" i="5"/>
  <c r="AD243" i="5"/>
  <c r="AE243" i="5" s="1"/>
  <c r="AC243" i="5"/>
  <c r="AB243" i="5"/>
  <c r="AA243" i="5"/>
  <c r="C243" i="5"/>
  <c r="D243" i="5" s="1"/>
  <c r="Z243" i="5"/>
  <c r="AX243" i="5"/>
  <c r="AB244" i="2" l="1"/>
  <c r="AA244" i="2"/>
  <c r="AB243" i="2"/>
  <c r="AA243" i="2"/>
  <c r="Z244" i="2"/>
  <c r="X244" i="2"/>
  <c r="W244" i="2"/>
  <c r="Z243" i="2"/>
  <c r="Y243" i="2"/>
  <c r="X243" i="2"/>
  <c r="W243" i="2"/>
  <c r="P244" i="2"/>
  <c r="O244" i="2"/>
  <c r="M244" i="2"/>
  <c r="K244" i="2"/>
  <c r="H244" i="2"/>
  <c r="Y244" i="2" s="1"/>
  <c r="W47" i="6"/>
  <c r="T47" i="6"/>
  <c r="S47" i="6"/>
  <c r="I244" i="2" l="1"/>
  <c r="W46" i="6"/>
  <c r="T46" i="6"/>
  <c r="S46" i="6"/>
  <c r="P243" i="2"/>
  <c r="O243" i="2"/>
  <c r="K243" i="2"/>
  <c r="M243" i="2"/>
  <c r="H243" i="2"/>
  <c r="AU242" i="5"/>
  <c r="AS242" i="5"/>
  <c r="AQ242" i="5"/>
  <c r="AO242" i="5"/>
  <c r="AM242" i="5"/>
  <c r="AK242" i="5"/>
  <c r="AI242" i="5"/>
  <c r="CE242" i="5" s="1"/>
  <c r="AG242" i="5"/>
  <c r="AD242" i="5"/>
  <c r="CB242" i="5" s="1"/>
  <c r="AC242" i="5"/>
  <c r="AB242" i="5"/>
  <c r="AA242" i="5"/>
  <c r="C242" i="5"/>
  <c r="BH242" i="5" s="1"/>
  <c r="Z242" i="5"/>
  <c r="BE242" i="5" s="1"/>
  <c r="BI242" i="5" s="1"/>
  <c r="BL242" i="5" s="1"/>
  <c r="CD242" i="5"/>
  <c r="CC242" i="5"/>
  <c r="CA242" i="5"/>
  <c r="BZ242" i="5"/>
  <c r="BY242" i="5"/>
  <c r="BX242" i="5"/>
  <c r="BW242" i="5"/>
  <c r="BV242" i="5"/>
  <c r="BU242" i="5"/>
  <c r="BT242" i="5"/>
  <c r="BS242" i="5"/>
  <c r="BR242" i="5"/>
  <c r="BQ242" i="5"/>
  <c r="BP242" i="5"/>
  <c r="BO242" i="5"/>
  <c r="BK242" i="5"/>
  <c r="BN242" i="5" s="1"/>
  <c r="BJ242" i="5"/>
  <c r="BM242" i="5" s="1"/>
  <c r="BG242" i="5"/>
  <c r="BF242" i="5"/>
  <c r="BA242" i="5"/>
  <c r="AZ242" i="5"/>
  <c r="AX242" i="5"/>
  <c r="I243" i="2" l="1"/>
  <c r="AE242" i="5"/>
  <c r="D242" i="5"/>
  <c r="AU241" i="5"/>
  <c r="AS241" i="5"/>
  <c r="AQ241" i="5"/>
  <c r="AO241" i="5"/>
  <c r="AM241" i="5"/>
  <c r="AK241" i="5"/>
  <c r="AI241" i="5"/>
  <c r="CE241" i="5" s="1"/>
  <c r="AG241" i="5"/>
  <c r="CC241" i="5" s="1"/>
  <c r="AD241" i="5"/>
  <c r="AE241" i="5" s="1"/>
  <c r="AC241" i="5"/>
  <c r="AB241" i="5"/>
  <c r="AA241" i="5"/>
  <c r="W45" i="6"/>
  <c r="T45" i="6"/>
  <c r="S45" i="6"/>
  <c r="CD241" i="5"/>
  <c r="CA241" i="5"/>
  <c r="BZ241" i="5"/>
  <c r="BY241" i="5"/>
  <c r="BX241" i="5"/>
  <c r="BW241" i="5"/>
  <c r="BV241" i="5"/>
  <c r="BU241" i="5"/>
  <c r="BT241" i="5"/>
  <c r="BS241" i="5"/>
  <c r="BR241" i="5"/>
  <c r="BQ241" i="5"/>
  <c r="BP241" i="5"/>
  <c r="BO241" i="5"/>
  <c r="BK241" i="5"/>
  <c r="BN241" i="5" s="1"/>
  <c r="BJ241" i="5"/>
  <c r="BM241" i="5" s="1"/>
  <c r="BG241" i="5"/>
  <c r="BF241" i="5"/>
  <c r="BE241" i="5"/>
  <c r="BI241" i="5" s="1"/>
  <c r="BL241" i="5" s="1"/>
  <c r="BA241" i="5"/>
  <c r="AZ241" i="5"/>
  <c r="C241" i="5"/>
  <c r="D241" i="5" s="1"/>
  <c r="Z241" i="5"/>
  <c r="AX241" i="5"/>
  <c r="AB242" i="2"/>
  <c r="AA242" i="2"/>
  <c r="Z242" i="2"/>
  <c r="Y242" i="2"/>
  <c r="X242" i="2"/>
  <c r="W242" i="2"/>
  <c r="P242" i="2"/>
  <c r="O242" i="2"/>
  <c r="M242" i="2"/>
  <c r="K242" i="2"/>
  <c r="H242" i="2"/>
  <c r="CB241" i="5" l="1"/>
  <c r="BH241" i="5"/>
  <c r="I242" i="2"/>
  <c r="W44" i="6"/>
  <c r="T44" i="6"/>
  <c r="S44" i="6"/>
  <c r="CD240" i="5"/>
  <c r="CA240" i="5"/>
  <c r="BZ240" i="5"/>
  <c r="BY240" i="5"/>
  <c r="BX240" i="5"/>
  <c r="BW240" i="5"/>
  <c r="BV240" i="5"/>
  <c r="BU240" i="5"/>
  <c r="BT240" i="5"/>
  <c r="BS240" i="5"/>
  <c r="BR240" i="5"/>
  <c r="BQ240" i="5"/>
  <c r="BP240" i="5"/>
  <c r="BO240" i="5"/>
  <c r="BK240" i="5"/>
  <c r="BN240" i="5" s="1"/>
  <c r="BJ240" i="5"/>
  <c r="BM240" i="5" s="1"/>
  <c r="BG240" i="5"/>
  <c r="BF240" i="5"/>
  <c r="BE240" i="5"/>
  <c r="BI240" i="5" s="1"/>
  <c r="BL240" i="5" s="1"/>
  <c r="BA240" i="5"/>
  <c r="AZ240" i="5"/>
  <c r="AX240" i="5"/>
  <c r="AU240" i="5"/>
  <c r="AS240" i="5"/>
  <c r="AQ240" i="5"/>
  <c r="AO240" i="5"/>
  <c r="AM240" i="5"/>
  <c r="AK240" i="5"/>
  <c r="AI240" i="5"/>
  <c r="CE240" i="5" s="1"/>
  <c r="AG240" i="5"/>
  <c r="CC240" i="5" s="1"/>
  <c r="AD240" i="5"/>
  <c r="AE240" i="5" s="1"/>
  <c r="AC240" i="5"/>
  <c r="AB240" i="5"/>
  <c r="AA240" i="5"/>
  <c r="C240" i="5"/>
  <c r="D240" i="5" s="1"/>
  <c r="Z240" i="5"/>
  <c r="AB241" i="2"/>
  <c r="AA241" i="2"/>
  <c r="Z241" i="2"/>
  <c r="Y241" i="2"/>
  <c r="X241" i="2"/>
  <c r="W241" i="2"/>
  <c r="P241" i="2"/>
  <c r="O241" i="2"/>
  <c r="M241" i="2"/>
  <c r="K241" i="2"/>
  <c r="H241" i="2"/>
  <c r="BH240" i="5" l="1"/>
  <c r="CB240" i="5"/>
  <c r="I241" i="2"/>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N239" i="5" s="1"/>
  <c r="BJ239" i="5"/>
  <c r="BM239" i="5" s="1"/>
  <c r="BG239" i="5"/>
  <c r="BF239" i="5"/>
  <c r="BE239" i="5"/>
  <c r="BI239" i="5" s="1"/>
  <c r="BL239" i="5" s="1"/>
  <c r="BA239" i="5"/>
  <c r="AZ239" i="5"/>
  <c r="AX239" i="5"/>
  <c r="C239" i="5"/>
  <c r="D239" i="5" s="1"/>
  <c r="Z239" i="5"/>
  <c r="AA240" i="2"/>
  <c r="Z240" i="2"/>
  <c r="X240" i="2"/>
  <c r="W240" i="2"/>
  <c r="W43" i="6"/>
  <c r="T43" i="6"/>
  <c r="S43" i="6"/>
  <c r="AE239" i="5" l="1"/>
  <c r="BH239" i="5"/>
  <c r="P239" i="2"/>
  <c r="W42" i="6"/>
  <c r="T42" i="6"/>
  <c r="S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W41" i="6"/>
  <c r="T41" i="6"/>
  <c r="S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E236"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CB236" i="5" s="1"/>
  <c r="AC236" i="5"/>
  <c r="AB236" i="5"/>
  <c r="AA236" i="5"/>
  <c r="AA237" i="2"/>
  <c r="Z237" i="2"/>
  <c r="X237" i="2"/>
  <c r="W237" i="2"/>
  <c r="P237" i="2"/>
  <c r="W40" i="6"/>
  <c r="T40" i="6"/>
  <c r="S40" i="6"/>
  <c r="Z236" i="5"/>
  <c r="BE236" i="5" s="1"/>
  <c r="BI236" i="5" s="1"/>
  <c r="BL236" i="5" s="1"/>
  <c r="P236" i="2" l="1"/>
  <c r="W39" i="6"/>
  <c r="T39" i="6"/>
  <c r="S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W38" i="6"/>
  <c r="T38" i="6"/>
  <c r="S38" i="6"/>
  <c r="CD234" i="5"/>
  <c r="CC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AD234" i="5"/>
  <c r="AC234" i="5"/>
  <c r="AB234" i="5"/>
  <c r="AA234" i="5"/>
  <c r="Z234" i="5"/>
  <c r="BE234" i="5" s="1"/>
  <c r="BI234" i="5" s="1"/>
  <c r="BL234" i="5" s="1"/>
  <c r="AX234" i="5"/>
  <c r="AA235" i="2"/>
  <c r="Z235" i="2"/>
  <c r="X235" i="2"/>
  <c r="W235" i="2"/>
  <c r="CB234" i="5" l="1"/>
  <c r="P234" i="2"/>
  <c r="W37" i="6"/>
  <c r="T37" i="6"/>
  <c r="S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W36" i="6" l="1"/>
  <c r="T36" i="6"/>
  <c r="S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C231" i="5"/>
  <c r="CB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AD231" i="5"/>
  <c r="AC231" i="5"/>
  <c r="AB231" i="5"/>
  <c r="AA231" i="5"/>
  <c r="Z231" i="5"/>
  <c r="BE231" i="5" s="1"/>
  <c r="BI231" i="5" s="1"/>
  <c r="BL231" i="5" s="1"/>
  <c r="AX231" i="5"/>
  <c r="W35" i="6"/>
  <c r="T35" i="6"/>
  <c r="S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W34" i="6"/>
  <c r="T34" i="6"/>
  <c r="S34" i="6"/>
  <c r="CD229" i="5" l="1"/>
  <c r="CA229" i="5"/>
  <c r="BZ229" i="5"/>
  <c r="BY229" i="5"/>
  <c r="BX229" i="5"/>
  <c r="BW229" i="5"/>
  <c r="BV229" i="5"/>
  <c r="BU229" i="5"/>
  <c r="BT229" i="5"/>
  <c r="BS229" i="5"/>
  <c r="BR229" i="5"/>
  <c r="BQ229" i="5"/>
  <c r="BP229" i="5"/>
  <c r="BO229" i="5"/>
  <c r="BK229" i="5"/>
  <c r="BJ229" i="5"/>
  <c r="BG229" i="5"/>
  <c r="BF229" i="5"/>
  <c r="BE229" i="5"/>
  <c r="BI229" i="5" s="1"/>
  <c r="BL229" i="5" s="1"/>
  <c r="AU229" i="5"/>
  <c r="AS229" i="5"/>
  <c r="AQ229" i="5"/>
  <c r="AO229" i="5"/>
  <c r="AM229" i="5"/>
  <c r="AK229" i="5"/>
  <c r="AI229" i="5"/>
  <c r="CE229" i="5" s="1"/>
  <c r="AG229" i="5"/>
  <c r="CC229" i="5" s="1"/>
  <c r="P230" i="2"/>
  <c r="AD229" i="5"/>
  <c r="AC229" i="5"/>
  <c r="AB229" i="5"/>
  <c r="AA229" i="5"/>
  <c r="AA230" i="2"/>
  <c r="Z230" i="2"/>
  <c r="X230" i="2"/>
  <c r="W230" i="2"/>
  <c r="Z229" i="5"/>
  <c r="AX229" i="5"/>
  <c r="W33" i="6"/>
  <c r="T33" i="6"/>
  <c r="S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W32" i="6"/>
  <c r="T32" i="6"/>
  <c r="S32" i="6"/>
  <c r="AD228" i="5" l="1"/>
  <c r="AC228" i="5"/>
  <c r="AB228" i="5"/>
  <c r="AA228" i="5"/>
  <c r="Z228" i="5"/>
  <c r="BE228" i="5" s="1"/>
  <c r="BI228" i="5" s="1"/>
  <c r="BL228" i="5" s="1"/>
  <c r="AX228" i="5"/>
  <c r="CB228" i="5" l="1"/>
  <c r="P228" i="2"/>
  <c r="W31" i="6"/>
  <c r="T31" i="6"/>
  <c r="S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W30" i="6" l="1"/>
  <c r="T30" i="6"/>
  <c r="S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W29" i="6" l="1"/>
  <c r="T29" i="6"/>
  <c r="S29" i="6"/>
  <c r="P226" i="2"/>
  <c r="AA226" i="2"/>
  <c r="Z226" i="2"/>
  <c r="X226" i="2"/>
  <c r="W226" i="2"/>
  <c r="CE225" i="5"/>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CB225" i="5" s="1"/>
  <c r="AC225" i="5"/>
  <c r="AB225" i="5"/>
  <c r="AA225" i="5"/>
  <c r="Z225" i="5"/>
  <c r="BE225" i="5" s="1"/>
  <c r="BI225" i="5" s="1"/>
  <c r="BL225" i="5" s="1"/>
  <c r="W28" i="6" l="1"/>
  <c r="T28" i="6"/>
  <c r="S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W27" i="6" l="1"/>
  <c r="T27" i="6"/>
  <c r="S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W26" i="6"/>
  <c r="T26" i="6"/>
  <c r="S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W25" i="6"/>
  <c r="T25" i="6"/>
  <c r="S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Q20" i="6"/>
  <c r="Q21" i="6" s="1"/>
  <c r="Q22" i="6" s="1"/>
  <c r="Q23" i="6" s="1"/>
  <c r="Q24" i="6" s="1"/>
  <c r="Q25" i="6" s="1"/>
  <c r="Q26" i="6" s="1"/>
  <c r="Q27" i="6" s="1"/>
  <c r="Q28" i="6" s="1"/>
  <c r="Q29" i="6" s="1"/>
  <c r="Q30" i="6" s="1"/>
  <c r="Q31" i="6" s="1"/>
  <c r="Q32" i="6" s="1"/>
  <c r="Q33" i="6" s="1"/>
  <c r="Q34" i="6" s="1"/>
  <c r="Q35" i="6" s="1"/>
  <c r="Q36" i="6" s="1"/>
  <c r="Q37" i="6" s="1"/>
  <c r="Q38" i="6" s="1"/>
  <c r="Q39" i="6" s="1"/>
  <c r="Q40" i="6" s="1"/>
  <c r="Q41" i="6" s="1"/>
  <c r="Q42" i="6" s="1"/>
  <c r="Q43" i="6" s="1"/>
  <c r="Q44" i="6" s="1"/>
  <c r="Q45" i="6" s="1"/>
  <c r="Q46" i="6" s="1"/>
  <c r="Q47" i="6" s="1"/>
  <c r="Q48" i="6" s="1"/>
  <c r="Q49" i="6" s="1"/>
  <c r="Q50" i="6" s="1"/>
  <c r="Q51" i="6" s="1"/>
  <c r="Q52" i="6" s="1"/>
  <c r="Q53" i="6" s="1"/>
  <c r="Q54" i="6" s="1"/>
  <c r="Q55" i="6" s="1"/>
  <c r="Q56" i="6" s="1"/>
  <c r="Q57" i="6" s="1"/>
  <c r="W24" i="6"/>
  <c r="T24" i="6"/>
  <c r="S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W23" i="6" l="1"/>
  <c r="T23" i="6"/>
  <c r="S23" i="6"/>
  <c r="W22" i="6"/>
  <c r="T22" i="6"/>
  <c r="S22" i="6"/>
  <c r="W21" i="6"/>
  <c r="T21" i="6"/>
  <c r="S21" i="6"/>
  <c r="W20" i="6"/>
  <c r="T20" i="6"/>
  <c r="S20" i="6"/>
  <c r="W19" i="6"/>
  <c r="T19" i="6"/>
  <c r="S19" i="6"/>
  <c r="W18" i="6"/>
  <c r="T18" i="6"/>
  <c r="S18" i="6"/>
  <c r="M18" i="6"/>
  <c r="M19" i="6" s="1"/>
  <c r="M20" i="6" s="1"/>
  <c r="M21" i="6" s="1"/>
  <c r="M22" i="6" s="1"/>
  <c r="M23" i="6" s="1"/>
  <c r="M24" i="6" s="1"/>
  <c r="M25" i="6" s="1"/>
  <c r="M26" i="6" s="1"/>
  <c r="M27" i="6" s="1"/>
  <c r="M28" i="6" s="1"/>
  <c r="M29" i="6" s="1"/>
  <c r="M30" i="6" s="1"/>
  <c r="M31" i="6" s="1"/>
  <c r="M32" i="6" s="1"/>
  <c r="M33" i="6" s="1"/>
  <c r="M34" i="6" s="1"/>
  <c r="M35" i="6" s="1"/>
  <c r="M36" i="6" s="1"/>
  <c r="M37" i="6" s="1"/>
  <c r="M38" i="6" s="1"/>
  <c r="M39" i="6" s="1"/>
  <c r="M40" i="6" s="1"/>
  <c r="M41" i="6" s="1"/>
  <c r="M42" i="6" s="1"/>
  <c r="M43" i="6" s="1"/>
  <c r="M44" i="6" s="1"/>
  <c r="M45" i="6" s="1"/>
  <c r="M46" i="6" s="1"/>
  <c r="M47" i="6" s="1"/>
  <c r="M48" i="6" s="1"/>
  <c r="M49" i="6" s="1"/>
  <c r="M50" i="6" s="1"/>
  <c r="M51" i="6" s="1"/>
  <c r="M52" i="6" s="1"/>
  <c r="M53" i="6" s="1"/>
  <c r="M54" i="6" s="1"/>
  <c r="M55" i="6" s="1"/>
  <c r="M56" i="6" s="1"/>
  <c r="M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W17" i="6"/>
  <c r="T17" i="6"/>
  <c r="S17" i="6"/>
  <c r="W16" i="6"/>
  <c r="S16" i="6"/>
  <c r="W10" i="6"/>
  <c r="X7" i="6"/>
  <c r="X8" i="6" s="1"/>
  <c r="X9" i="6" s="1"/>
  <c r="V7" i="6"/>
  <c r="V8" i="6" s="1"/>
  <c r="V9" i="6" s="1"/>
  <c r="V10" i="6" s="1"/>
  <c r="V11" i="6" s="1"/>
  <c r="V12" i="6" s="1"/>
  <c r="V13" i="6" s="1"/>
  <c r="V14" i="6" s="1"/>
  <c r="V15" i="6" s="1"/>
  <c r="V16" i="6" s="1"/>
  <c r="R5" i="6"/>
  <c r="R7" i="6" s="1"/>
  <c r="R8" i="6" s="1"/>
  <c r="R9" i="6" s="1"/>
  <c r="R10" i="6" s="1"/>
  <c r="R11" i="6" s="1"/>
  <c r="R12" i="6" s="1"/>
  <c r="R13" i="6" s="1"/>
  <c r="R14" i="6" s="1"/>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U7" i="6"/>
  <c r="V17" i="6"/>
  <c r="V18" i="6" s="1"/>
  <c r="V19" i="6" s="1"/>
  <c r="V20" i="6" s="1"/>
  <c r="V21" i="6" s="1"/>
  <c r="V22" i="6" s="1"/>
  <c r="V23" i="6" s="1"/>
  <c r="V24" i="6" s="1"/>
  <c r="V25" i="6" s="1"/>
  <c r="V26" i="6" s="1"/>
  <c r="V27" i="6" s="1"/>
  <c r="V28" i="6" s="1"/>
  <c r="V29" i="6" s="1"/>
  <c r="V30" i="6" s="1"/>
  <c r="V31" i="6" s="1"/>
  <c r="V32" i="6" s="1"/>
  <c r="V33" i="6" s="1"/>
  <c r="V34" i="6" s="1"/>
  <c r="V35" i="6" s="1"/>
  <c r="V36" i="6" s="1"/>
  <c r="V37" i="6" s="1"/>
  <c r="V38" i="6" s="1"/>
  <c r="V39" i="6" s="1"/>
  <c r="V40" i="6" s="1"/>
  <c r="V41" i="6" s="1"/>
  <c r="V42" i="6" s="1"/>
  <c r="V43" i="6" s="1"/>
  <c r="V44" i="6" s="1"/>
  <c r="V45" i="6" s="1"/>
  <c r="V46" i="6" s="1"/>
  <c r="V47" i="6" s="1"/>
  <c r="V48" i="6" s="1"/>
  <c r="V49" i="6" s="1"/>
  <c r="V50" i="6" s="1"/>
  <c r="V51" i="6" s="1"/>
  <c r="V52" i="6" s="1"/>
  <c r="V53" i="6" s="1"/>
  <c r="V54" i="6" s="1"/>
  <c r="V55" i="6" s="1"/>
  <c r="V56" i="6" s="1"/>
  <c r="V57" i="6" s="1"/>
  <c r="V58" i="6" s="1"/>
  <c r="X10" i="6"/>
  <c r="X11" i="6" s="1"/>
  <c r="X12" i="6" s="1"/>
  <c r="X13" i="6" s="1"/>
  <c r="X14" i="6" s="1"/>
  <c r="X15" i="6" s="1"/>
  <c r="X16" i="6" s="1"/>
  <c r="X17" i="6" s="1"/>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BB268"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U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U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U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U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U12" i="6"/>
  <c r="CB214" i="5"/>
  <c r="AA215" i="2"/>
  <c r="Z215" i="2"/>
  <c r="X215" i="2"/>
  <c r="W215" i="2"/>
  <c r="I14" i="6" l="1"/>
  <c r="U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U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U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U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U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U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U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U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U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U22" i="6"/>
  <c r="AA206" i="2"/>
  <c r="Z206" i="2"/>
  <c r="X206" i="2"/>
  <c r="W206" i="2"/>
  <c r="I24" i="6" l="1"/>
  <c r="U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U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U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U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U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U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U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U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U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U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U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U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U35" i="6"/>
  <c r="AA195" i="2"/>
  <c r="Z195" i="2"/>
  <c r="X195" i="2"/>
  <c r="W195" i="2"/>
  <c r="AA194" i="2"/>
  <c r="Z194" i="2"/>
  <c r="X194" i="2"/>
  <c r="W194" i="2"/>
  <c r="I37" i="6" l="1"/>
  <c r="U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U37" i="6"/>
  <c r="AA191" i="5"/>
  <c r="AU192" i="5"/>
  <c r="AS192" i="5"/>
  <c r="AQ192" i="5"/>
  <c r="AO192" i="5"/>
  <c r="AM192" i="5"/>
  <c r="P193" i="2"/>
  <c r="I39" i="6" l="1"/>
  <c r="U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U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U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U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E189" i="5" s="1"/>
  <c r="AG189" i="5"/>
  <c r="CC189" i="5" s="1"/>
  <c r="AD189" i="5"/>
  <c r="AC189" i="5"/>
  <c r="AB189" i="5"/>
  <c r="AA189" i="5"/>
  <c r="Z189" i="5"/>
  <c r="BE189" i="5" s="1"/>
  <c r="BI189" i="5" s="1"/>
  <c r="BL189" i="5" s="1"/>
  <c r="AX189" i="5"/>
  <c r="AA190" i="2"/>
  <c r="Z190" i="2"/>
  <c r="X190" i="2"/>
  <c r="W190" i="2"/>
  <c r="I43" i="6" l="1"/>
  <c r="U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U43" i="6"/>
  <c r="AF270" i="5"/>
  <c r="AD269"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U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U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U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U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U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U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U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U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U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I54" i="6" l="1"/>
  <c r="U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U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U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U57" i="6" s="1"/>
  <c r="U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69" i="5" l="1"/>
  <c r="L269"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BH237" i="5"/>
  <c r="Y137" i="2"/>
  <c r="H138" i="2"/>
  <c r="M110" i="2"/>
  <c r="AB109" i="2"/>
  <c r="I109" i="2"/>
  <c r="D238" i="5" l="1"/>
  <c r="BH238" i="5"/>
  <c r="Y138" i="2"/>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AB189" i="2"/>
  <c r="M190" i="2"/>
  <c r="I189" i="2"/>
  <c r="Y240" i="2" l="1"/>
  <c r="M191" i="2"/>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M224" i="2" l="1"/>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M225" i="2" l="1"/>
  <c r="M226" i="2" s="1"/>
  <c r="AB224" i="2"/>
  <c r="I224" i="2"/>
  <c r="M227" i="2" l="1"/>
  <c r="AB226" i="2"/>
  <c r="I226" i="2"/>
  <c r="AB225" i="2"/>
  <c r="I225" i="2"/>
  <c r="M228" i="2" l="1"/>
  <c r="AB227" i="2"/>
  <c r="I227" i="2"/>
  <c r="M229" i="2" l="1"/>
  <c r="AB228" i="2"/>
  <c r="I228" i="2"/>
  <c r="M230" i="2" l="1"/>
  <c r="AB229" i="2"/>
  <c r="I229" i="2"/>
  <c r="AB230" i="2" l="1"/>
  <c r="M231" i="2"/>
  <c r="I230" i="2"/>
  <c r="AB231" i="2" l="1"/>
  <c r="M232" i="2"/>
  <c r="M233" i="2" s="1"/>
  <c r="I231" i="2"/>
  <c r="M234" i="2" l="1"/>
  <c r="AB233" i="2"/>
  <c r="I233" i="2"/>
  <c r="AB232" i="2"/>
  <c r="I232" i="2"/>
  <c r="M235" i="2" l="1"/>
  <c r="AB234" i="2"/>
  <c r="I234" i="2"/>
  <c r="M236" i="2" l="1"/>
  <c r="AB235" i="2"/>
  <c r="I235" i="2"/>
  <c r="M237" i="2" l="1"/>
  <c r="AB236" i="2"/>
  <c r="I236" i="2"/>
  <c r="M238" i="2" l="1"/>
  <c r="AB237" i="2"/>
  <c r="I237" i="2"/>
  <c r="M239" i="2" l="1"/>
  <c r="AB238" i="2"/>
  <c r="I238" i="2"/>
  <c r="M240" i="2" l="1"/>
  <c r="AB239" i="2"/>
  <c r="I239" i="2"/>
  <c r="AB240" i="2" l="1"/>
  <c r="I240" i="2"/>
</calcChain>
</file>

<file path=xl/sharedStrings.xml><?xml version="1.0" encoding="utf-8"?>
<sst xmlns="http://schemas.openxmlformats.org/spreadsheetml/2006/main" count="533" uniqueCount="324">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</sst>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FF6600"/>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国家衛健委発表に基づく感染状況!$W$27:$W$266</c:f>
              <c:numCache>
                <c:formatCode>m"月"d"日"</c:formatCode>
                <c:ptCount val="2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numCache>
            </c:numRef>
          </c:cat>
          <c:val>
            <c:numRef>
              <c:f>国家衛健委発表に基づく感染状況!$X$27:$X$266</c:f>
              <c:numCache>
                <c:formatCode>#,##0_);[Red]\(#,##0\)</c:formatCode>
                <c:ptCount val="23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国家衛健委発表に基づく感染状況!$W$27:$W$266</c:f>
              <c:numCache>
                <c:formatCode>m"月"d"日"</c:formatCode>
                <c:ptCount val="2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numCache>
            </c:numRef>
          </c:cat>
          <c:val>
            <c:numRef>
              <c:f>国家衛健委発表に基づく感染状況!$Y$27:$Y$266</c:f>
              <c:numCache>
                <c:formatCode>General</c:formatCode>
                <c:ptCount val="23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香港マカオ台湾の患者・海外輸入症例・無症状病原体保有者!$AX$169:$AX$265</c:f>
              <c:numCache>
                <c:formatCode>m"月"d"日"</c:formatCode>
                <c:ptCount val="9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numCache>
            </c:numRef>
          </c:cat>
          <c:val>
            <c:numRef>
              <c:f>香港マカオ台湾の患者・海外輸入症例・無症状病原体保有者!$AY$169:$AY$265</c:f>
              <c:numCache>
                <c:formatCode>General</c:formatCode>
                <c:ptCount val="97"/>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香港マカオ台湾の患者・海外輸入症例・無症状病原体保有者!$AX$169:$AX$265</c:f>
              <c:numCache>
                <c:formatCode>m"月"d"日"</c:formatCode>
                <c:ptCount val="9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numCache>
            </c:numRef>
          </c:cat>
          <c:val>
            <c:numRef>
              <c:f>香港マカオ台湾の患者・海外輸入症例・無症状病原体保有者!$BB$169:$BB$265</c:f>
              <c:numCache>
                <c:formatCode>General</c:formatCode>
                <c:ptCount val="97"/>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香港マカオ台湾の患者・海外輸入症例・無症状病原体保有者!$AX$169:$AX$265</c:f>
              <c:numCache>
                <c:formatCode>m"月"d"日"</c:formatCode>
                <c:ptCount val="9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numCache>
            </c:numRef>
          </c:cat>
          <c:val>
            <c:numRef>
              <c:f>香港マカオ台湾の患者・海外輸入症例・無症状病原体保有者!$AZ$169:$AZ$265</c:f>
              <c:numCache>
                <c:formatCode>General</c:formatCode>
                <c:ptCount val="97"/>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香港マカオ台湾の患者・海外輸入症例・無症状病原体保有者!$AX$169:$AX$265</c:f>
              <c:numCache>
                <c:formatCode>m"月"d"日"</c:formatCode>
                <c:ptCount val="9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numCache>
            </c:numRef>
          </c:cat>
          <c:val>
            <c:numRef>
              <c:f>香港マカオ台湾の患者・海外輸入症例・無症状病原体保有者!$BC$169:$BC$265</c:f>
              <c:numCache>
                <c:formatCode>General</c:formatCode>
                <c:ptCount val="97"/>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香港マカオ台湾の患者・海外輸入症例・無症状病原体保有者!$CD$29:$CD$266</c:f>
              <c:numCache>
                <c:formatCode>m"月"d"日"</c:formatCode>
                <c:ptCount val="2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numCache>
            </c:numRef>
          </c:cat>
          <c:val>
            <c:numRef>
              <c:f>香港マカオ台湾の患者・海外輸入症例・無症状病原体保有者!$CE$29:$CE$266</c:f>
              <c:numCache>
                <c:formatCode>General</c:formatCode>
                <c:ptCount val="238"/>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rgbClr val="FF0000"/>
            </a:solidFill>
            <a:ln w="12700">
              <a:solidFill>
                <a:srgbClr val="FF0000"/>
              </a:solidFill>
            </a:ln>
            <a:effectLst/>
          </c:spPr>
          <c:invertIfNegative val="0"/>
          <c:dPt>
            <c:idx val="64"/>
            <c:invertIfNegative val="0"/>
            <c:bubble3D val="0"/>
            <c:spPr>
              <a:solidFill>
                <a:srgbClr val="FF0000"/>
              </a:solidFill>
              <a:ln w="12700">
                <a:noFill/>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香港マカオ台湾の患者・海外輸入症例・無症状病原体保有者!$CA$29:$CA$266</c:f>
              <c:numCache>
                <c:formatCode>m"月"d"日"</c:formatCode>
                <c:ptCount val="2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numCache>
            </c:numRef>
          </c:cat>
          <c:val>
            <c:numRef>
              <c:f>香港マカオ台湾の患者・海外輸入症例・無症状病原体保有者!$CB$29:$CB$266</c:f>
              <c:numCache>
                <c:formatCode>General</c:formatCode>
                <c:ptCount val="238"/>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rgbClr val="0000FF"/>
            </a:solidFill>
            <a:ln w="12700">
              <a:solidFill>
                <a:srgbClr val="0000FF"/>
              </a:solidFill>
            </a:ln>
            <a:effectLst/>
          </c:spPr>
          <c:invertIfNegative val="0"/>
          <c:cat>
            <c:numRef>
              <c:f>香港マカオ台湾の患者・海外輸入症例・無症状病原体保有者!$CA$29:$CA$266</c:f>
              <c:numCache>
                <c:formatCode>m"月"d"日"</c:formatCode>
                <c:ptCount val="2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numCache>
            </c:numRef>
          </c:cat>
          <c:val>
            <c:numRef>
              <c:f>香港マカオ台湾の患者・海外輸入症例・無症状病原体保有者!$CC$29:$CC$266</c:f>
              <c:numCache>
                <c:formatCode>General</c:formatCode>
                <c:ptCount val="2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18344009107295323"/>
          <c:h val="8.9025055953592544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新疆の情況!$T$5</c:f>
              <c:strCache>
                <c:ptCount val="1"/>
                <c:pt idx="0">
                  <c:v>確診</c:v>
                </c:pt>
              </c:strCache>
            </c:strRef>
          </c:tx>
          <c:spPr>
            <a:solidFill>
              <a:srgbClr val="FF0000"/>
            </a:solidFill>
            <a:ln w="6350">
              <a:solidFill>
                <a:srgbClr val="FF0000"/>
              </a:solidFill>
            </a:ln>
            <a:effectLst/>
          </c:spPr>
          <c:invertIfNegative val="0"/>
          <c:cat>
            <c:strRef>
              <c:f>新疆の情況!$S$6:$S$69</c:f>
              <c:strCache>
                <c:ptCount val="6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strCache>
            </c:strRef>
          </c:cat>
          <c:val>
            <c:numRef>
              <c:f>新疆の情況!$T$6:$T$69</c:f>
              <c:numCache>
                <c:formatCode>General</c:formatCode>
                <c:ptCount val="64"/>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val>
          <c:extLst>
            <c:ext xmlns:c16="http://schemas.microsoft.com/office/drawing/2014/chart" uri="{C3380CC4-5D6E-409C-BE32-E72D297353CC}">
              <c16:uniqueId val="{00000000-8D0A-4FD4-9DEA-0AC21E57A090}"/>
            </c:ext>
          </c:extLst>
        </c:ser>
        <c:ser>
          <c:idx val="3"/>
          <c:order val="3"/>
          <c:tx>
            <c:strRef>
              <c:f>新疆の情況!$W$5</c:f>
              <c:strCache>
                <c:ptCount val="1"/>
                <c:pt idx="0">
                  <c:v>無症状感染者</c:v>
                </c:pt>
              </c:strCache>
            </c:strRef>
          </c:tx>
          <c:spPr>
            <a:solidFill>
              <a:srgbClr val="0000FF"/>
            </a:solidFill>
            <a:ln>
              <a:noFill/>
            </a:ln>
            <a:effectLst/>
          </c:spPr>
          <c:invertIfNegative val="0"/>
          <c:cat>
            <c:strRef>
              <c:f>新疆の情況!$S$6:$S$69</c:f>
              <c:strCache>
                <c:ptCount val="6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strCache>
            </c:strRef>
          </c:cat>
          <c:val>
            <c:numRef>
              <c:f>新疆の情況!$W$6:$W$69</c:f>
              <c:numCache>
                <c:formatCode>General</c:formatCode>
                <c:ptCount val="64"/>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新疆の情況!$U$5</c:f>
              <c:strCache>
                <c:ptCount val="1"/>
                <c:pt idx="0">
                  <c:v>確診患者累計</c:v>
                </c:pt>
              </c:strCache>
            </c:strRef>
          </c:tx>
          <c:spPr>
            <a:ln w="25400" cap="rnd">
              <a:solidFill>
                <a:srgbClr val="FF0000"/>
              </a:solidFill>
              <a:round/>
            </a:ln>
            <a:effectLst/>
          </c:spPr>
          <c:marker>
            <c:symbol val="none"/>
          </c:marker>
          <c:cat>
            <c:strRef>
              <c:f>新疆の情況!$S$6:$S$69</c:f>
              <c:strCache>
                <c:ptCount val="6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strCache>
            </c:strRef>
          </c:cat>
          <c:val>
            <c:numRef>
              <c:f>新疆の情況!$U$6:$U$69</c:f>
              <c:numCache>
                <c:formatCode>General</c:formatCode>
                <c:ptCount val="64"/>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numCache>
            </c:numRef>
          </c:val>
          <c:smooth val="0"/>
          <c:extLst>
            <c:ext xmlns:c16="http://schemas.microsoft.com/office/drawing/2014/chart" uri="{C3380CC4-5D6E-409C-BE32-E72D297353CC}">
              <c16:uniqueId val="{00000002-8D0A-4FD4-9DEA-0AC21E57A090}"/>
            </c:ext>
          </c:extLst>
        </c:ser>
        <c:ser>
          <c:idx val="2"/>
          <c:order val="2"/>
          <c:tx>
            <c:strRef>
              <c:f>新疆の情況!$V$5</c:f>
              <c:strCache>
                <c:ptCount val="1"/>
                <c:pt idx="0">
                  <c:v>現有確診患者</c:v>
                </c:pt>
              </c:strCache>
            </c:strRef>
          </c:tx>
          <c:spPr>
            <a:ln w="28575" cap="rnd">
              <a:solidFill>
                <a:srgbClr val="FF6600"/>
              </a:solidFill>
              <a:prstDash val="sysDash"/>
              <a:round/>
            </a:ln>
            <a:effectLst/>
          </c:spPr>
          <c:marker>
            <c:symbol val="none"/>
          </c:marker>
          <c:cat>
            <c:strRef>
              <c:f>新疆の情況!$S$6:$S$69</c:f>
              <c:strCache>
                <c:ptCount val="6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strCache>
            </c:strRef>
          </c:cat>
          <c:val>
            <c:numRef>
              <c:f>新疆の情況!$V$6:$V$69</c:f>
              <c:numCache>
                <c:formatCode>General</c:formatCode>
                <c:ptCount val="64"/>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numCache>
            </c:numRef>
          </c:val>
          <c:smooth val="0"/>
          <c:extLst>
            <c:ext xmlns:c16="http://schemas.microsoft.com/office/drawing/2014/chart" uri="{C3380CC4-5D6E-409C-BE32-E72D297353CC}">
              <c16:uniqueId val="{00000003-8D0A-4FD4-9DEA-0AC21E57A090}"/>
            </c:ext>
          </c:extLst>
        </c:ser>
        <c:ser>
          <c:idx val="4"/>
          <c:order val="4"/>
          <c:tx>
            <c:strRef>
              <c:f>新疆の情況!$X$5</c:f>
              <c:strCache>
                <c:ptCount val="1"/>
                <c:pt idx="0">
                  <c:v>現有無症状</c:v>
                </c:pt>
              </c:strCache>
            </c:strRef>
          </c:tx>
          <c:spPr>
            <a:ln w="22225" cap="rnd">
              <a:solidFill>
                <a:srgbClr val="0000FF"/>
              </a:solidFill>
              <a:round/>
            </a:ln>
            <a:effectLst/>
          </c:spPr>
          <c:marker>
            <c:symbol val="none"/>
          </c:marker>
          <c:cat>
            <c:strRef>
              <c:f>新疆の情況!$S$6:$S$69</c:f>
              <c:strCache>
                <c:ptCount val="6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strCache>
            </c:strRef>
          </c:cat>
          <c:val>
            <c:numRef>
              <c:f>新疆の情況!$X$6:$X$69</c:f>
              <c:numCache>
                <c:formatCode>General</c:formatCode>
                <c:ptCount val="64"/>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66471100053662269"/>
          <c:y val="0.21056858825289326"/>
          <c:w val="0.25923438549361988"/>
          <c:h val="0.163150117598936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国家衛健委発表に基づく感染状況!$Z$27:$Z$266</c:f>
              <c:numCache>
                <c:formatCode>m"月"d"日"</c:formatCode>
                <c:ptCount val="2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numCache>
            </c:numRef>
          </c:cat>
          <c:val>
            <c:numRef>
              <c:f>国家衛健委発表に基づく感染状況!$AA$27:$AA$266</c:f>
              <c:numCache>
                <c:formatCode>General</c:formatCode>
                <c:ptCount val="23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国家衛健委発表に基づく感染状況!$Z$27:$Z$266</c:f>
              <c:numCache>
                <c:formatCode>m"月"d"日"</c:formatCode>
                <c:ptCount val="2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numCache>
            </c:numRef>
          </c:cat>
          <c:val>
            <c:numRef>
              <c:f>国家衛健委発表に基づく感染状況!$AB$27:$AB$266</c:f>
              <c:numCache>
                <c:formatCode>General</c:formatCode>
                <c:ptCount val="23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香港マカオ台湾の患者・海外輸入症例・無症状病原体保有者!$BE$70:$BE$266</c:f>
              <c:numCache>
                <c:formatCode>m"月"d"日"</c:formatCode>
                <c:ptCount val="19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numCache>
            </c:numRef>
          </c:cat>
          <c:val>
            <c:numRef>
              <c:f>香港マカオ台湾の患者・海外輸入症例・無症状病原体保有者!$BF$70:$BF$266</c:f>
              <c:numCache>
                <c:formatCode>General</c:formatCode>
                <c:ptCount val="197"/>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香港マカオ台湾の患者・海外輸入症例・無症状病原体保有者!$BG$70:$BG$266</c:f>
              <c:numCache>
                <c:formatCode>m"月"d"日"</c:formatCode>
                <c:ptCount val="19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numCache>
            </c:numRef>
          </c:cat>
          <c:val>
            <c:numRef>
              <c:f>香港マカオ台湾の患者・海外輸入症例・無症状病原体保有者!$BH$70:$BH$266</c:f>
              <c:numCache>
                <c:formatCode>General</c:formatCode>
                <c:ptCount val="197"/>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香港マカオ台湾の患者・海外輸入症例・無症状病原体保有者!$BS$29:$BS$266</c:f>
              <c:numCache>
                <c:formatCode>m"月"d"日"</c:formatCode>
                <c:ptCount val="2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numCache>
            </c:numRef>
          </c:cat>
          <c:val>
            <c:numRef>
              <c:f>香港マカオ台湾の患者・海外輸入症例・無症状病原体保有者!$BT$29:$BT$266</c:f>
              <c:numCache>
                <c:formatCode>General</c:formatCode>
                <c:ptCount val="238"/>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香港マカオ台湾の患者・海外輸入症例・無症状病原体保有者!$BS$29:$BS$266</c:f>
              <c:numCache>
                <c:formatCode>m"月"d"日"</c:formatCode>
                <c:ptCount val="2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numCache>
            </c:numRef>
          </c:cat>
          <c:val>
            <c:numRef>
              <c:f>香港マカオ台湾の患者・海外輸入症例・無症状病原体保有者!$BU$29:$BU$266</c:f>
              <c:numCache>
                <c:formatCode>General</c:formatCode>
                <c:ptCount val="2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香港マカオ台湾の患者・海外輸入症例・無症状病原体保有者!$BS$29:$BS$266</c:f>
              <c:numCache>
                <c:formatCode>m"月"d"日"</c:formatCode>
                <c:ptCount val="2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numCache>
            </c:numRef>
          </c:cat>
          <c:val>
            <c:numRef>
              <c:f>香港マカオ台湾の患者・海外輸入症例・無症状病原体保有者!$BV$29:$BV$266</c:f>
              <c:numCache>
                <c:formatCode>General</c:formatCode>
                <c:ptCount val="2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香港マカオ台湾の患者・海外輸入症例・無症状病原体保有者!$BO$29:$BO$266</c:f>
              <c:numCache>
                <c:formatCode>m"月"d"日"</c:formatCode>
                <c:ptCount val="2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numCache>
            </c:numRef>
          </c:cat>
          <c:val>
            <c:numRef>
              <c:f>香港マカオ台湾の患者・海外輸入症例・無症状病原体保有者!$BP$29:$BP$266</c:f>
              <c:numCache>
                <c:formatCode>General</c:formatCode>
                <c:ptCount val="238"/>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香港マカオ台湾の患者・海外輸入症例・無症状病原体保有者!$BO$29:$BO$266</c:f>
              <c:numCache>
                <c:formatCode>m"月"d"日"</c:formatCode>
                <c:ptCount val="2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numCache>
            </c:numRef>
          </c:cat>
          <c:val>
            <c:numRef>
              <c:f>香港マカオ台湾の患者・海外輸入症例・無症状病原体保有者!$BQ$29:$BQ$266</c:f>
              <c:numCache>
                <c:formatCode>General</c:formatCode>
                <c:ptCount val="2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香港マカオ台湾の患者・海外輸入症例・無症状病原体保有者!$BO$29:$BO$266</c:f>
              <c:numCache>
                <c:formatCode>m"月"d"日"</c:formatCode>
                <c:ptCount val="2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numCache>
            </c:numRef>
          </c:cat>
          <c:val>
            <c:numRef>
              <c:f>香港マカオ台湾の患者・海外輸入症例・無症状病原体保有者!$BR$29:$BR$266</c:f>
              <c:numCache>
                <c:formatCode>General</c:formatCode>
                <c:ptCount val="238"/>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0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香港マカオ台湾の患者・海外輸入症例・無症状病原体保有者!$BW$29:$BW$266</c:f>
              <c:numCache>
                <c:formatCode>m"月"d"日"</c:formatCode>
                <c:ptCount val="2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numCache>
            </c:numRef>
          </c:cat>
          <c:val>
            <c:numRef>
              <c:f>香港マカオ台湾の患者・海外輸入症例・無症状病原体保有者!$BX$29:$BX$266</c:f>
              <c:numCache>
                <c:formatCode>General</c:formatCode>
                <c:ptCount val="238"/>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香港マカオ台湾の患者・海外輸入症例・無症状病原体保有者!$BW$29:$BW$266</c:f>
              <c:numCache>
                <c:formatCode>m"月"d"日"</c:formatCode>
                <c:ptCount val="2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numCache>
            </c:numRef>
          </c:cat>
          <c:val>
            <c:numRef>
              <c:f>香港マカオ台湾の患者・海外輸入症例・無症状病原体保有者!$BY$29:$BY$266</c:f>
              <c:numCache>
                <c:formatCode>General</c:formatCode>
                <c:ptCount val="2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香港マカオ台湾の患者・海外輸入症例・無症状病原体保有者!$BW$29:$BW$266</c:f>
              <c:numCache>
                <c:formatCode>m"月"d"日"</c:formatCode>
                <c:ptCount val="2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numCache>
            </c:numRef>
          </c:cat>
          <c:val>
            <c:numRef>
              <c:f>香港マカオ台湾の患者・海外輸入症例・無症状病原体保有者!$BZ$29:$BZ$266</c:f>
              <c:numCache>
                <c:formatCode>General</c:formatCode>
                <c:ptCount val="2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香港マカオ台湾の患者・海外輸入症例・無症状病原体保有者!$BI$97:$BI$265</c:f>
              <c:numCache>
                <c:formatCode>m"月"d"日"</c:formatCode>
                <c:ptCount val="16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numCache>
            </c:numRef>
          </c:cat>
          <c:val>
            <c:numRef>
              <c:f>香港マカオ台湾の患者・海外輸入症例・無症状病原体保有者!$BJ$97:$BJ$265</c:f>
              <c:numCache>
                <c:formatCode>General</c:formatCode>
                <c:ptCount val="169"/>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香港マカオ台湾の患者・海外輸入症例・無症状病原体保有者!$BI$97:$BI$265</c:f>
              <c:numCache>
                <c:formatCode>m"月"d"日"</c:formatCode>
                <c:ptCount val="16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numCache>
            </c:numRef>
          </c:cat>
          <c:val>
            <c:numRef>
              <c:f>香港マカオ台湾の患者・海外輸入症例・無症状病原体保有者!$BK$97:$BK$265</c:f>
              <c:numCache>
                <c:formatCode>General</c:formatCode>
                <c:ptCount val="169"/>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4764978936061299"/>
          <c:y val="0.20348057093101604"/>
          <c:w val="0.10939004320400847"/>
          <c:h val="0.147740652088000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香港マカオ台湾の患者・海外輸入症例・無症状病原体保有者!$BL$97:$BL$265</c:f>
              <c:numCache>
                <c:formatCode>m"月"d"日"</c:formatCode>
                <c:ptCount val="16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numCache>
            </c:numRef>
          </c:cat>
          <c:val>
            <c:numRef>
              <c:f>香港マカオ台湾の患者・海外輸入症例・無症状病原体保有者!$BM$97:$BM$265</c:f>
              <c:numCache>
                <c:formatCode>General</c:formatCode>
                <c:ptCount val="169"/>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香港マカオ台湾の患者・海外輸入症例・無症状病原体保有者!$BL$97:$BL$265</c:f>
              <c:numCache>
                <c:formatCode>m"月"d"日"</c:formatCode>
                <c:ptCount val="16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numCache>
            </c:numRef>
          </c:cat>
          <c:val>
            <c:numRef>
              <c:f>香港マカオ台湾の患者・海外輸入症例・無症状病原体保有者!$BN$97:$BN$265</c:f>
              <c:numCache>
                <c:formatCode>General</c:formatCode>
                <c:ptCount val="169"/>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4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0.50189</cdr:x>
      <cdr:y>0.1348</cdr:y>
    </cdr:from>
    <cdr:to>
      <cdr:x>0.75323</cdr:x>
      <cdr:y>0.32612</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2645228" y="486229"/>
          <a:ext cx="1324683" cy="690090"/>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75"/>
  <sheetViews>
    <sheetView tabSelected="1" workbookViewId="0">
      <pane xSplit="2" ySplit="5" topLeftCell="C263" activePane="bottomRight" state="frozen"/>
      <selection pane="topRight" activeCell="C1" sqref="C1"/>
      <selection pane="bottomLeft" activeCell="A8" sqref="A8"/>
      <selection pane="bottomRight" activeCell="B271" sqref="B271"/>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5" t="s">
        <v>78</v>
      </c>
      <c r="D1" s="265"/>
      <c r="E1" s="265"/>
      <c r="F1" s="265"/>
      <c r="G1" s="265"/>
      <c r="H1" s="265"/>
      <c r="I1" s="265"/>
      <c r="J1" s="265"/>
      <c r="K1" s="265"/>
      <c r="L1" s="265"/>
      <c r="M1" s="265"/>
      <c r="N1" s="265"/>
      <c r="O1" s="265"/>
      <c r="P1" s="87"/>
      <c r="Q1" s="87"/>
      <c r="R1" s="87"/>
      <c r="S1" s="87"/>
      <c r="T1" s="87"/>
      <c r="U1" s="86">
        <v>44088</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2" t="s">
        <v>72</v>
      </c>
      <c r="D4" s="273"/>
      <c r="E4" s="273"/>
      <c r="F4" s="283"/>
      <c r="G4" s="272" t="s">
        <v>68</v>
      </c>
      <c r="H4" s="273"/>
      <c r="I4" s="278" t="s">
        <v>87</v>
      </c>
      <c r="J4" s="274" t="s">
        <v>71</v>
      </c>
      <c r="K4" s="275"/>
      <c r="L4" s="276" t="s">
        <v>70</v>
      </c>
      <c r="M4" s="277"/>
      <c r="N4" s="266" t="s">
        <v>73</v>
      </c>
      <c r="O4" s="267"/>
      <c r="P4" s="280" t="s">
        <v>92</v>
      </c>
      <c r="Q4" s="281"/>
      <c r="R4" s="280" t="s">
        <v>88</v>
      </c>
      <c r="S4" s="281"/>
      <c r="T4" s="282"/>
      <c r="U4" s="268" t="s">
        <v>75</v>
      </c>
    </row>
    <row r="5" spans="2:21" ht="18.5" customHeight="1" thickBot="1" x14ac:dyDescent="0.6">
      <c r="B5" s="63" t="s">
        <v>76</v>
      </c>
      <c r="C5" s="270" t="s">
        <v>69</v>
      </c>
      <c r="D5" s="271"/>
      <c r="E5" s="92" t="s">
        <v>9</v>
      </c>
      <c r="F5" s="71" t="s">
        <v>86</v>
      </c>
      <c r="G5" s="69" t="s">
        <v>69</v>
      </c>
      <c r="H5" s="70" t="s">
        <v>9</v>
      </c>
      <c r="I5" s="279"/>
      <c r="J5" s="69" t="s">
        <v>69</v>
      </c>
      <c r="K5" s="70" t="s">
        <v>74</v>
      </c>
      <c r="L5" s="69" t="s">
        <v>69</v>
      </c>
      <c r="M5" s="70" t="s">
        <v>9</v>
      </c>
      <c r="N5" s="69" t="s">
        <v>69</v>
      </c>
      <c r="O5" s="71" t="s">
        <v>9</v>
      </c>
      <c r="P5" s="88" t="s">
        <v>105</v>
      </c>
      <c r="Q5" s="71" t="s">
        <v>9</v>
      </c>
      <c r="R5" s="119" t="s">
        <v>90</v>
      </c>
      <c r="S5" s="68" t="s">
        <v>91</v>
      </c>
      <c r="T5" s="68" t="s">
        <v>89</v>
      </c>
      <c r="U5" s="269"/>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4" si="539">+B262</f>
        <v>44085</v>
      </c>
      <c r="X262" s="122">
        <f t="shared" ref="X262:X263" si="540">+G262</f>
        <v>6</v>
      </c>
      <c r="Y262" s="97">
        <f t="shared" ref="Y262:Y263" si="541">+H262</f>
        <v>85174</v>
      </c>
      <c r="Z262" s="123">
        <f t="shared" ref="Z262:Z264"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c r="C265" s="59"/>
      <c r="D265" s="49"/>
      <c r="E265" s="61"/>
      <c r="F265" s="60"/>
      <c r="G265" s="59"/>
      <c r="H265" s="61"/>
      <c r="I265" s="55"/>
      <c r="J265" s="59"/>
      <c r="K265" s="61"/>
      <c r="L265" s="59"/>
      <c r="M265" s="61"/>
      <c r="N265" s="48"/>
      <c r="O265" s="60"/>
      <c r="P265" s="124"/>
      <c r="Q265" s="60"/>
      <c r="R265" s="48"/>
      <c r="S265" s="60"/>
      <c r="T265" s="60"/>
      <c r="U265" s="78"/>
    </row>
    <row r="266" spans="2:28" ht="9.5" customHeight="1" thickBot="1" x14ac:dyDescent="0.6">
      <c r="B266" s="66"/>
      <c r="C266" s="79"/>
      <c r="D266" s="80"/>
      <c r="E266" s="82"/>
      <c r="F266" s="95"/>
      <c r="G266" s="79"/>
      <c r="H266" s="82"/>
      <c r="I266" s="82"/>
      <c r="J266" s="79"/>
      <c r="K266" s="82"/>
      <c r="L266" s="79"/>
      <c r="M266" s="82"/>
      <c r="N266" s="83"/>
      <c r="O266" s="81"/>
      <c r="P266" s="94"/>
      <c r="Q266" s="95"/>
      <c r="R266" s="120"/>
      <c r="S266" s="95"/>
      <c r="T266" s="95"/>
      <c r="U266" s="67"/>
    </row>
    <row r="268" spans="2:28" ht="13" customHeight="1" x14ac:dyDescent="0.55000000000000004">
      <c r="E268" s="112"/>
      <c r="F268" s="113"/>
      <c r="G268" s="112" t="s">
        <v>80</v>
      </c>
      <c r="H268" s="113"/>
      <c r="I268" s="113"/>
      <c r="J268" s="113"/>
      <c r="U268" s="72"/>
    </row>
    <row r="269" spans="2:28" ht="13" customHeight="1" x14ac:dyDescent="0.55000000000000004">
      <c r="E269" s="112" t="s">
        <v>98</v>
      </c>
      <c r="F269" s="113"/>
      <c r="G269" s="263" t="s">
        <v>79</v>
      </c>
      <c r="H269" s="264"/>
      <c r="I269" s="112" t="s">
        <v>106</v>
      </c>
      <c r="J269" s="113"/>
    </row>
    <row r="270" spans="2:28" ht="13" customHeight="1" x14ac:dyDescent="0.55000000000000004">
      <c r="B270" s="130"/>
      <c r="E270" s="114" t="s">
        <v>108</v>
      </c>
      <c r="F270" s="113"/>
      <c r="G270" s="115"/>
      <c r="H270" s="115"/>
      <c r="I270" s="112" t="s">
        <v>107</v>
      </c>
      <c r="J270" s="113"/>
    </row>
    <row r="271" spans="2:28" ht="18.5" customHeight="1" x14ac:dyDescent="0.55000000000000004">
      <c r="E271" s="112" t="s">
        <v>96</v>
      </c>
      <c r="F271" s="113"/>
      <c r="G271" s="112" t="s">
        <v>97</v>
      </c>
      <c r="H271" s="113"/>
      <c r="I271" s="113"/>
      <c r="J271" s="113"/>
    </row>
    <row r="272" spans="2:28" ht="13" customHeight="1" x14ac:dyDescent="0.55000000000000004">
      <c r="E272" s="112" t="s">
        <v>98</v>
      </c>
      <c r="F272" s="113"/>
      <c r="G272" s="112" t="s">
        <v>99</v>
      </c>
      <c r="H272" s="113"/>
      <c r="I272" s="113"/>
      <c r="J272" s="113"/>
    </row>
    <row r="273" spans="5:10" ht="13" customHeight="1" x14ac:dyDescent="0.55000000000000004">
      <c r="E273" s="112" t="s">
        <v>98</v>
      </c>
      <c r="F273" s="113"/>
      <c r="G273" s="112" t="s">
        <v>100</v>
      </c>
      <c r="H273" s="113"/>
      <c r="I273" s="113"/>
      <c r="J273" s="113"/>
    </row>
    <row r="274" spans="5:10" ht="13" customHeight="1" x14ac:dyDescent="0.55000000000000004">
      <c r="E274" s="112" t="s">
        <v>101</v>
      </c>
      <c r="F274" s="113"/>
      <c r="G274" s="112" t="s">
        <v>102</v>
      </c>
      <c r="H274" s="113"/>
      <c r="I274" s="113"/>
      <c r="J274" s="113"/>
    </row>
    <row r="275" spans="5:10" ht="13" customHeight="1" x14ac:dyDescent="0.55000000000000004">
      <c r="E275" s="112" t="s">
        <v>103</v>
      </c>
      <c r="F275" s="113"/>
      <c r="G275" s="112" t="s">
        <v>104</v>
      </c>
      <c r="H275" s="113"/>
      <c r="I275" s="113"/>
      <c r="J275" s="113"/>
    </row>
  </sheetData>
  <mergeCells count="12">
    <mergeCell ref="G269:H269"/>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70"/>
  <sheetViews>
    <sheetView topLeftCell="A5" zoomScale="96" zoomScaleNormal="96" workbookViewId="0">
      <pane xSplit="1" ySplit="3" topLeftCell="B258" activePane="bottomRight" state="frozen"/>
      <selection activeCell="A5" sqref="A5"/>
      <selection pane="topRight" activeCell="B5" sqref="B5"/>
      <selection pane="bottomLeft" activeCell="A8" sqref="A8"/>
      <selection pane="bottomRight" activeCell="B268" sqref="B268"/>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3.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293" t="s">
        <v>130</v>
      </c>
      <c r="C4" s="294"/>
      <c r="D4" s="294"/>
      <c r="E4" s="294"/>
      <c r="F4" s="294"/>
      <c r="G4" s="294"/>
      <c r="H4" s="294"/>
      <c r="I4" s="294"/>
      <c r="J4" s="294"/>
      <c r="K4" s="295"/>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296" t="s">
        <v>76</v>
      </c>
      <c r="B5" s="300" t="s">
        <v>134</v>
      </c>
      <c r="C5" s="298"/>
      <c r="D5" s="298"/>
      <c r="E5" s="298"/>
      <c r="F5" s="301" t="s">
        <v>135</v>
      </c>
      <c r="G5" s="298" t="s">
        <v>131</v>
      </c>
      <c r="H5" s="298"/>
      <c r="I5" s="298"/>
      <c r="J5" s="298" t="s">
        <v>132</v>
      </c>
      <c r="K5" s="299"/>
      <c r="L5" s="285" t="s">
        <v>69</v>
      </c>
      <c r="M5" s="286"/>
      <c r="N5" s="289" t="s">
        <v>9</v>
      </c>
      <c r="O5" s="290"/>
      <c r="P5" s="317" t="s">
        <v>128</v>
      </c>
      <c r="Q5" s="318"/>
      <c r="R5" s="318"/>
      <c r="S5" s="319"/>
      <c r="T5" s="325" t="s">
        <v>88</v>
      </c>
      <c r="U5" s="326"/>
      <c r="V5" s="326"/>
      <c r="W5" s="326"/>
      <c r="X5" s="327"/>
      <c r="Y5" s="131"/>
      <c r="Z5" s="296" t="s">
        <v>76</v>
      </c>
      <c r="AA5" s="337" t="s">
        <v>161</v>
      </c>
      <c r="AB5" s="338"/>
      <c r="AC5" s="339"/>
      <c r="AD5" s="333" t="s">
        <v>142</v>
      </c>
      <c r="AE5" s="334"/>
      <c r="AF5" s="312"/>
      <c r="AG5" s="312"/>
      <c r="AH5" s="312"/>
      <c r="AI5" s="312"/>
      <c r="AJ5" s="335"/>
      <c r="AK5" s="311" t="s">
        <v>143</v>
      </c>
      <c r="AL5" s="312"/>
      <c r="AM5" s="312"/>
      <c r="AN5" s="312"/>
      <c r="AO5" s="312"/>
      <c r="AP5" s="313"/>
      <c r="AQ5" s="311" t="s">
        <v>144</v>
      </c>
      <c r="AR5" s="312"/>
      <c r="AS5" s="312"/>
      <c r="AT5" s="312"/>
      <c r="AU5" s="312"/>
      <c r="AV5" s="323"/>
    </row>
    <row r="6" spans="1:83" ht="18" customHeight="1" x14ac:dyDescent="0.55000000000000004">
      <c r="A6" s="296"/>
      <c r="B6" s="304" t="s">
        <v>148</v>
      </c>
      <c r="C6" s="305"/>
      <c r="D6" s="308" t="s">
        <v>86</v>
      </c>
      <c r="E6" s="306" t="s">
        <v>136</v>
      </c>
      <c r="F6" s="302"/>
      <c r="G6" s="308" t="s">
        <v>133</v>
      </c>
      <c r="H6" s="308" t="s">
        <v>9</v>
      </c>
      <c r="I6" s="308" t="s">
        <v>86</v>
      </c>
      <c r="J6" s="308" t="s">
        <v>133</v>
      </c>
      <c r="K6" s="309" t="s">
        <v>9</v>
      </c>
      <c r="L6" s="287"/>
      <c r="M6" s="288"/>
      <c r="N6" s="291"/>
      <c r="O6" s="292"/>
      <c r="P6" s="320"/>
      <c r="Q6" s="321"/>
      <c r="R6" s="321"/>
      <c r="S6" s="322"/>
      <c r="T6" s="328"/>
      <c r="U6" s="329"/>
      <c r="V6" s="329"/>
      <c r="W6" s="329"/>
      <c r="X6" s="330"/>
      <c r="Y6" s="131"/>
      <c r="Z6" s="296"/>
      <c r="AA6" s="340"/>
      <c r="AB6" s="341"/>
      <c r="AC6" s="342"/>
      <c r="AD6" s="331" t="s">
        <v>141</v>
      </c>
      <c r="AE6" s="332"/>
      <c r="AF6" s="315"/>
      <c r="AG6" s="315" t="s">
        <v>140</v>
      </c>
      <c r="AH6" s="315"/>
      <c r="AI6" s="315" t="s">
        <v>132</v>
      </c>
      <c r="AJ6" s="336"/>
      <c r="AK6" s="314" t="s">
        <v>141</v>
      </c>
      <c r="AL6" s="315"/>
      <c r="AM6" s="315" t="s">
        <v>140</v>
      </c>
      <c r="AN6" s="315"/>
      <c r="AO6" s="315" t="s">
        <v>132</v>
      </c>
      <c r="AP6" s="316"/>
      <c r="AQ6" s="314" t="s">
        <v>141</v>
      </c>
      <c r="AR6" s="315"/>
      <c r="AS6" s="315" t="s">
        <v>140</v>
      </c>
      <c r="AT6" s="315"/>
      <c r="AU6" s="315" t="s">
        <v>132</v>
      </c>
      <c r="AV6" s="324"/>
      <c r="AY6" s="45" t="s">
        <v>178</v>
      </c>
      <c r="AZ6" s="45" t="s">
        <v>179</v>
      </c>
      <c r="BB6" s="45" t="s">
        <v>177</v>
      </c>
      <c r="BC6" t="s">
        <v>180</v>
      </c>
      <c r="BE6" t="s">
        <v>162</v>
      </c>
      <c r="BG6" t="s">
        <v>162</v>
      </c>
      <c r="BI6" t="s">
        <v>164</v>
      </c>
      <c r="BP6" t="s">
        <v>142</v>
      </c>
      <c r="BT6" t="s">
        <v>143</v>
      </c>
      <c r="BX6" t="s">
        <v>144</v>
      </c>
      <c r="CA6" t="s">
        <v>142</v>
      </c>
    </row>
    <row r="7" spans="1:83" ht="36.5" thickBot="1" x14ac:dyDescent="0.6">
      <c r="A7" s="297"/>
      <c r="B7" s="141" t="s">
        <v>133</v>
      </c>
      <c r="C7" s="133" t="s">
        <v>9</v>
      </c>
      <c r="D7" s="303"/>
      <c r="E7" s="307"/>
      <c r="F7" s="303"/>
      <c r="G7" s="303"/>
      <c r="H7" s="303"/>
      <c r="I7" s="303"/>
      <c r="J7" s="303"/>
      <c r="K7" s="310"/>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297"/>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284" t="s">
        <v>176</v>
      </c>
      <c r="AY7" s="284"/>
      <c r="AZ7" s="284"/>
      <c r="BA7" s="284"/>
      <c r="BB7" s="284"/>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263"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8">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8">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258">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258">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258">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258">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258">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258">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258">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258">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258">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258">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258">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258">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258">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258">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258">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258">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258">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258">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258">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258">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258">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258">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258">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258">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258">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258">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258">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258">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258">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258">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258">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258">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v>74</v>
      </c>
      <c r="BE257" s="230">
        <f t="shared" ref="BE257" si="2156">+Z257</f>
        <v>44081</v>
      </c>
      <c r="BF257" s="132">
        <f t="shared" ref="BF257" si="2157">+B257</f>
        <v>10</v>
      </c>
      <c r="BG257" s="230">
        <f t="shared" ref="BG257" si="2158">+A257</f>
        <v>44081</v>
      </c>
      <c r="BH257" s="132">
        <f t="shared" ref="BH257" si="2159">+C257</f>
        <v>2595</v>
      </c>
      <c r="BI257" s="1">
        <f t="shared" ref="BI257" si="2160">+BE257</f>
        <v>44081</v>
      </c>
      <c r="BJ257">
        <f t="shared" ref="BJ257" si="2161">+L257</f>
        <v>13</v>
      </c>
      <c r="BK257">
        <f t="shared" ref="BK257" si="2162">+M257</f>
        <v>13</v>
      </c>
      <c r="BL257" s="1">
        <f t="shared" ref="BL257" si="2163">+BI257</f>
        <v>44081</v>
      </c>
      <c r="BM257">
        <f t="shared" ref="BM257" si="2164">+BM256+BJ257</f>
        <v>3622</v>
      </c>
      <c r="BN257">
        <f t="shared" ref="BN257" si="2165">+BN256+BK257</f>
        <v>1232</v>
      </c>
      <c r="BO257" s="180">
        <f t="shared" ref="BO257" si="2166">+A257</f>
        <v>44081</v>
      </c>
      <c r="BP257">
        <f t="shared" ref="BP257" si="2167">+AF257</f>
        <v>4889</v>
      </c>
      <c r="BQ257">
        <f t="shared" ref="BQ257" si="2168">+AH257</f>
        <v>4524</v>
      </c>
      <c r="BR257">
        <f t="shared" ref="BR257" si="2169">+AJ257</f>
        <v>98</v>
      </c>
      <c r="BS257" s="180">
        <f t="shared" ref="BS257" si="2170">+A257</f>
        <v>44081</v>
      </c>
      <c r="BT257">
        <f t="shared" ref="BT257" si="2171">+AL257</f>
        <v>46</v>
      </c>
      <c r="BU257">
        <f t="shared" ref="BU257" si="2172">+AN257</f>
        <v>46</v>
      </c>
      <c r="BV257">
        <f t="shared" ref="BV257" si="2173">+AP257</f>
        <v>0</v>
      </c>
      <c r="BW257" s="180">
        <f t="shared" ref="BW257" si="2174">+A257</f>
        <v>44081</v>
      </c>
      <c r="BX257">
        <f t="shared" ref="BX257" si="2175">+AR257</f>
        <v>494</v>
      </c>
      <c r="BY257">
        <f t="shared" ref="BY257" si="2176">+AT257</f>
        <v>475</v>
      </c>
      <c r="BZ257">
        <f t="shared" ref="BZ257" si="2177">+AV257</f>
        <v>7</v>
      </c>
      <c r="CA257" s="180">
        <f t="shared" ref="CA257" si="2178">+A257</f>
        <v>44081</v>
      </c>
      <c r="CB257">
        <f t="shared" ref="CB257" si="2179">+AD257</f>
        <v>11</v>
      </c>
      <c r="CC257">
        <f t="shared" ref="CC257" si="2180">+AG257</f>
        <v>13</v>
      </c>
      <c r="CD257" s="180">
        <f t="shared" ref="CD257" si="2181">+A257</f>
        <v>44081</v>
      </c>
      <c r="CE257">
        <f t="shared" ref="CE257" si="2182">+AI257</f>
        <v>2</v>
      </c>
    </row>
    <row r="258" spans="1:83" ht="18" customHeight="1" x14ac:dyDescent="0.55000000000000004">
      <c r="A258" s="180">
        <v>44082</v>
      </c>
      <c r="B258" s="241">
        <v>2</v>
      </c>
      <c r="C258" s="155">
        <f t="shared" ref="C258" si="2183">+B258+C257</f>
        <v>2597</v>
      </c>
      <c r="D258" s="155">
        <f t="shared" ref="D258" si="2184">+C258-F258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258">
        <v>70</v>
      </c>
      <c r="Z258" s="75">
        <f t="shared" si="2053"/>
        <v>44082</v>
      </c>
      <c r="AA258" s="231">
        <f t="shared" ref="AA258" si="2185">+AF258+AL258+AR258</f>
        <v>5436</v>
      </c>
      <c r="AB258" s="231">
        <f t="shared" ref="AB258" si="2186">+AH258+AN258+AT258</f>
        <v>5064</v>
      </c>
      <c r="AC258" s="232">
        <f t="shared" ref="AC258" si="2187">+AJ258+AP258+AV258</f>
        <v>106</v>
      </c>
      <c r="AD258" s="184">
        <f t="shared" ref="AD258" si="2188">+AF258-AF257</f>
        <v>6</v>
      </c>
      <c r="AE258" s="244">
        <f t="shared" ref="AE258" si="2189">+AE257+AD258</f>
        <v>3690</v>
      </c>
      <c r="AF258" s="156">
        <v>4895</v>
      </c>
      <c r="AG258" s="185">
        <f t="shared" si="2103"/>
        <v>19</v>
      </c>
      <c r="AH258" s="156">
        <v>4543</v>
      </c>
      <c r="AI258" s="185">
        <f t="shared" si="2104"/>
        <v>1</v>
      </c>
      <c r="AJ258" s="186">
        <v>99</v>
      </c>
      <c r="AK258" s="187">
        <f t="shared" ref="AK258" si="2190">+AL258-AL257</f>
        <v>0</v>
      </c>
      <c r="AL258" s="156">
        <v>46</v>
      </c>
      <c r="AM258" s="185">
        <f t="shared" ref="AM258" si="2191">+AN258-AN257</f>
        <v>0</v>
      </c>
      <c r="AN258" s="156">
        <v>46</v>
      </c>
      <c r="AO258" s="185">
        <f t="shared" ref="AO258" si="2192">+AP258-AP257</f>
        <v>0</v>
      </c>
      <c r="AP258" s="188">
        <v>0</v>
      </c>
      <c r="AQ258" s="187">
        <f t="shared" si="2151"/>
        <v>1</v>
      </c>
      <c r="AR258" s="156">
        <v>495</v>
      </c>
      <c r="AS258" s="185">
        <f t="shared" ref="AS258" si="2193">+AT258-AT257</f>
        <v>0</v>
      </c>
      <c r="AT258" s="156">
        <v>475</v>
      </c>
      <c r="AU258" s="185">
        <f t="shared" ref="AU258" si="2194">+AV258-AV257</f>
        <v>0</v>
      </c>
      <c r="AV258" s="189">
        <v>7</v>
      </c>
      <c r="AW258" s="247">
        <v>87</v>
      </c>
      <c r="AX258" s="238">
        <f t="shared" si="2111"/>
        <v>44082</v>
      </c>
      <c r="AY258" s="6">
        <v>0</v>
      </c>
      <c r="AZ258" s="239">
        <f t="shared" ref="AZ258" si="2195">+AZ257+AY258</f>
        <v>341</v>
      </c>
      <c r="BA258" s="239">
        <f t="shared" si="451"/>
        <v>41</v>
      </c>
      <c r="BB258" s="130">
        <v>0</v>
      </c>
      <c r="BC258" s="27">
        <f t="shared" ref="BC258" si="2196">+BC257+BB258</f>
        <v>22</v>
      </c>
      <c r="BD258" s="239">
        <v>74</v>
      </c>
      <c r="BE258" s="230">
        <f t="shared" ref="BE258" si="2197">+Z258</f>
        <v>44082</v>
      </c>
      <c r="BF258" s="132">
        <f t="shared" ref="BF258" si="2198">+B258</f>
        <v>2</v>
      </c>
      <c r="BG258" s="230">
        <f t="shared" ref="BG258" si="2199">+A258</f>
        <v>44082</v>
      </c>
      <c r="BH258" s="132">
        <f t="shared" ref="BH258" si="2200">+C258</f>
        <v>2597</v>
      </c>
      <c r="BI258" s="1">
        <f t="shared" ref="BI258" si="2201">+BE258</f>
        <v>44082</v>
      </c>
      <c r="BJ258">
        <f t="shared" ref="BJ258" si="2202">+L258</f>
        <v>8</v>
      </c>
      <c r="BK258">
        <f t="shared" ref="BK258" si="2203">+M258</f>
        <v>8</v>
      </c>
      <c r="BL258" s="1">
        <f t="shared" ref="BL258" si="2204">+BI258</f>
        <v>44082</v>
      </c>
      <c r="BM258">
        <f t="shared" ref="BM258" si="2205">+BM257+BJ258</f>
        <v>3630</v>
      </c>
      <c r="BN258">
        <f t="shared" ref="BN258" si="2206">+BN257+BK258</f>
        <v>1240</v>
      </c>
      <c r="BO258" s="180">
        <f t="shared" ref="BO258" si="2207">+A258</f>
        <v>44082</v>
      </c>
      <c r="BP258">
        <f t="shared" ref="BP258" si="2208">+AF258</f>
        <v>4895</v>
      </c>
      <c r="BQ258">
        <f t="shared" ref="BQ258" si="2209">+AH258</f>
        <v>4543</v>
      </c>
      <c r="BR258">
        <f t="shared" ref="BR258" si="2210">+AJ258</f>
        <v>99</v>
      </c>
      <c r="BS258" s="180">
        <f t="shared" ref="BS258" si="2211">+A258</f>
        <v>44082</v>
      </c>
      <c r="BT258">
        <f t="shared" ref="BT258" si="2212">+AL258</f>
        <v>46</v>
      </c>
      <c r="BU258">
        <f t="shared" ref="BU258" si="2213">+AN258</f>
        <v>46</v>
      </c>
      <c r="BV258">
        <f t="shared" ref="BV258" si="2214">+AP258</f>
        <v>0</v>
      </c>
      <c r="BW258" s="180">
        <f t="shared" ref="BW258" si="2215">+A258</f>
        <v>44082</v>
      </c>
      <c r="BX258">
        <f t="shared" ref="BX258" si="2216">+AR258</f>
        <v>495</v>
      </c>
      <c r="BY258">
        <f t="shared" ref="BY258" si="2217">+AT258</f>
        <v>475</v>
      </c>
      <c r="BZ258">
        <f t="shared" ref="BZ258" si="2218">+AV258</f>
        <v>7</v>
      </c>
      <c r="CA258" s="180">
        <f t="shared" ref="CA258" si="2219">+A258</f>
        <v>44082</v>
      </c>
      <c r="CB258">
        <f t="shared" ref="CB258" si="2220">+AD258</f>
        <v>6</v>
      </c>
      <c r="CC258">
        <f t="shared" ref="CC258" si="2221">+AG258</f>
        <v>19</v>
      </c>
      <c r="CD258" s="180">
        <f t="shared" ref="CD258" si="2222">+A258</f>
        <v>44082</v>
      </c>
      <c r="CE258">
        <f t="shared" ref="CE258" si="2223">+AI258</f>
        <v>1</v>
      </c>
    </row>
    <row r="259" spans="1:83" ht="18" customHeight="1" x14ac:dyDescent="0.55000000000000004">
      <c r="A259" s="180">
        <v>44083</v>
      </c>
      <c r="B259" s="241">
        <v>7</v>
      </c>
      <c r="C259" s="155">
        <f t="shared" ref="C259" si="2224">+B259+C258</f>
        <v>2604</v>
      </c>
      <c r="D259" s="155">
        <f t="shared" ref="D259" si="2225">+C259-F259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258">
        <v>71</v>
      </c>
      <c r="Z259" s="75">
        <f t="shared" si="2053"/>
        <v>44083</v>
      </c>
      <c r="AA259" s="231">
        <f t="shared" ref="AA259" si="2226">+AF259+AL259+AR259</f>
        <v>5442</v>
      </c>
      <c r="AB259" s="231">
        <f t="shared" ref="AB259" si="2227">+AH259+AN259+AT259</f>
        <v>5078</v>
      </c>
      <c r="AC259" s="232">
        <f t="shared" ref="AC259" si="2228">+AJ259+AP259+AV259</f>
        <v>106</v>
      </c>
      <c r="AD259" s="184">
        <f t="shared" ref="AD259" si="2229">+AF259-AF258</f>
        <v>6</v>
      </c>
      <c r="AE259" s="244">
        <f t="shared" ref="AE259" si="2230">+AE258+AD259</f>
        <v>3696</v>
      </c>
      <c r="AF259" s="156">
        <v>4901</v>
      </c>
      <c r="AG259" s="185">
        <f t="shared" si="2103"/>
        <v>14</v>
      </c>
      <c r="AH259" s="156">
        <v>4557</v>
      </c>
      <c r="AI259" s="185">
        <f t="shared" ref="AI259" si="2231">+AJ259-AJ258</f>
        <v>0</v>
      </c>
      <c r="AJ259" s="186">
        <v>99</v>
      </c>
      <c r="AK259" s="187">
        <f t="shared" ref="AK259" si="2232">+AL259-AL258</f>
        <v>0</v>
      </c>
      <c r="AL259" s="156">
        <v>46</v>
      </c>
      <c r="AM259" s="185">
        <f t="shared" ref="AM259" si="2233">+AN259-AN258</f>
        <v>0</v>
      </c>
      <c r="AN259" s="156">
        <v>46</v>
      </c>
      <c r="AO259" s="185">
        <f t="shared" ref="AO259" si="2234">+AP259-AP258</f>
        <v>0</v>
      </c>
      <c r="AP259" s="188">
        <v>0</v>
      </c>
      <c r="AQ259" s="187">
        <f t="shared" ref="AQ259" si="2235">+AR259-AR258</f>
        <v>0</v>
      </c>
      <c r="AR259" s="156">
        <v>495</v>
      </c>
      <c r="AS259" s="185">
        <f t="shared" ref="AS259" si="2236">+AT259-AT258</f>
        <v>0</v>
      </c>
      <c r="AT259" s="156">
        <v>475</v>
      </c>
      <c r="AU259" s="185">
        <f t="shared" ref="AU259" si="2237">+AV259-AV258</f>
        <v>0</v>
      </c>
      <c r="AV259" s="189">
        <v>7</v>
      </c>
      <c r="AW259" s="256">
        <v>88</v>
      </c>
      <c r="AX259" s="238">
        <f t="shared" si="2111"/>
        <v>44083</v>
      </c>
      <c r="AY259" s="6">
        <v>0</v>
      </c>
      <c r="AZ259" s="239">
        <f t="shared" ref="AZ259" si="2238">+AZ258+AY259</f>
        <v>341</v>
      </c>
      <c r="BA259" s="239">
        <f t="shared" si="451"/>
        <v>42</v>
      </c>
      <c r="BB259" s="130">
        <v>0</v>
      </c>
      <c r="BC259" s="27">
        <f t="shared" ref="BC259" si="2239">+BC258+BB259</f>
        <v>22</v>
      </c>
      <c r="BD259" s="239">
        <v>74</v>
      </c>
      <c r="BE259" s="230">
        <f t="shared" ref="BE259" si="2240">+Z259</f>
        <v>44083</v>
      </c>
      <c r="BF259" s="132">
        <f t="shared" ref="BF259" si="2241">+B259</f>
        <v>7</v>
      </c>
      <c r="BG259" s="230">
        <f t="shared" ref="BG259" si="2242">+A259</f>
        <v>44083</v>
      </c>
      <c r="BH259" s="132">
        <f t="shared" ref="BH259" si="2243">+C259</f>
        <v>2604</v>
      </c>
      <c r="BI259" s="1">
        <f t="shared" ref="BI259" si="2244">+BE259</f>
        <v>44083</v>
      </c>
      <c r="BJ259">
        <f t="shared" ref="BJ259" si="2245">+L259</f>
        <v>15</v>
      </c>
      <c r="BK259">
        <f t="shared" ref="BK259" si="2246">+M259</f>
        <v>15</v>
      </c>
      <c r="BL259" s="1">
        <f t="shared" ref="BL259" si="2247">+BI259</f>
        <v>44083</v>
      </c>
      <c r="BM259">
        <f t="shared" ref="BM259" si="2248">+BM258+BJ259</f>
        <v>3645</v>
      </c>
      <c r="BN259">
        <f t="shared" ref="BN259" si="2249">+BN258+BK259</f>
        <v>1255</v>
      </c>
      <c r="BO259" s="180">
        <f t="shared" ref="BO259" si="2250">+A259</f>
        <v>44083</v>
      </c>
      <c r="BP259">
        <f t="shared" ref="BP259" si="2251">+AF259</f>
        <v>4901</v>
      </c>
      <c r="BQ259">
        <f t="shared" ref="BQ259" si="2252">+AH259</f>
        <v>4557</v>
      </c>
      <c r="BR259">
        <f t="shared" ref="BR259" si="2253">+AJ259</f>
        <v>99</v>
      </c>
      <c r="BS259" s="180">
        <f t="shared" ref="BS259" si="2254">+A259</f>
        <v>44083</v>
      </c>
      <c r="BT259">
        <f t="shared" ref="BT259" si="2255">+AL259</f>
        <v>46</v>
      </c>
      <c r="BU259">
        <f t="shared" ref="BU259" si="2256">+AN259</f>
        <v>46</v>
      </c>
      <c r="BV259">
        <f t="shared" ref="BV259" si="2257">+AP259</f>
        <v>0</v>
      </c>
      <c r="BW259" s="180">
        <f t="shared" ref="BW259" si="2258">+A259</f>
        <v>44083</v>
      </c>
      <c r="BX259">
        <f t="shared" ref="BX259" si="2259">+AR259</f>
        <v>495</v>
      </c>
      <c r="BY259">
        <f t="shared" ref="BY259" si="2260">+AT259</f>
        <v>475</v>
      </c>
      <c r="BZ259">
        <f t="shared" ref="BZ259" si="2261">+AV259</f>
        <v>7</v>
      </c>
      <c r="CA259" s="180">
        <f t="shared" ref="CA259" si="2262">+A259</f>
        <v>44083</v>
      </c>
      <c r="CB259">
        <f t="shared" ref="CB259" si="2263">+AD259</f>
        <v>6</v>
      </c>
      <c r="CC259">
        <f t="shared" ref="CC259" si="2264">+AG259</f>
        <v>14</v>
      </c>
      <c r="CD259" s="180">
        <f t="shared" ref="CD259" si="2265">+A259</f>
        <v>44083</v>
      </c>
      <c r="CE259">
        <f t="shared" ref="CE259" si="2266">+AI259</f>
        <v>0</v>
      </c>
    </row>
    <row r="260" spans="1:83" ht="18" customHeight="1" x14ac:dyDescent="0.55000000000000004">
      <c r="A260" s="180">
        <v>44084</v>
      </c>
      <c r="B260" s="241">
        <v>15</v>
      </c>
      <c r="C260" s="155">
        <f t="shared" ref="C260" si="2267">+B260+C259</f>
        <v>2619</v>
      </c>
      <c r="D260" s="155">
        <f t="shared" ref="D260" si="2268">+C260-F260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258">
        <v>72</v>
      </c>
      <c r="Z260" s="75">
        <f t="shared" si="2053"/>
        <v>44084</v>
      </c>
      <c r="AA260" s="231">
        <f t="shared" ref="AA260" si="2269">+AF260+AL260+AR260</f>
        <v>5455</v>
      </c>
      <c r="AB260" s="231">
        <f t="shared" ref="AB260" si="2270">+AH260+AN260+AT260</f>
        <v>5103</v>
      </c>
      <c r="AC260" s="232">
        <f t="shared" ref="AC260" si="2271">+AJ260+AP260+AV260</f>
        <v>106</v>
      </c>
      <c r="AD260" s="184">
        <f t="shared" ref="AD260" si="2272">+AF260-AF259</f>
        <v>12</v>
      </c>
      <c r="AE260" s="244">
        <f t="shared" ref="AE260" si="2273">+AE259+AD260</f>
        <v>3708</v>
      </c>
      <c r="AF260" s="156">
        <v>4913</v>
      </c>
      <c r="AG260" s="185">
        <f t="shared" si="2103"/>
        <v>25</v>
      </c>
      <c r="AH260" s="156">
        <v>4582</v>
      </c>
      <c r="AI260" s="185">
        <f t="shared" ref="AI260" si="2274">+AJ260-AJ259</f>
        <v>0</v>
      </c>
      <c r="AJ260" s="186">
        <v>99</v>
      </c>
      <c r="AK260" s="187">
        <f t="shared" ref="AK260" si="2275">+AL260-AL259</f>
        <v>0</v>
      </c>
      <c r="AL260" s="156">
        <v>46</v>
      </c>
      <c r="AM260" s="185">
        <f t="shared" ref="AM260" si="2276">+AN260-AN259</f>
        <v>0</v>
      </c>
      <c r="AN260" s="156">
        <v>46</v>
      </c>
      <c r="AO260" s="185">
        <f t="shared" ref="AO260" si="2277">+AP260-AP259</f>
        <v>0</v>
      </c>
      <c r="AP260" s="188">
        <v>0</v>
      </c>
      <c r="AQ260" s="187">
        <f t="shared" ref="AQ260" si="2278">+AR260-AR259</f>
        <v>1</v>
      </c>
      <c r="AR260" s="156">
        <v>496</v>
      </c>
      <c r="AS260" s="185">
        <f t="shared" ref="AS260" si="2279">+AT260-AT259</f>
        <v>0</v>
      </c>
      <c r="AT260" s="156">
        <v>475</v>
      </c>
      <c r="AU260" s="185">
        <f t="shared" ref="AU260" si="2280">+AV260-AV259</f>
        <v>0</v>
      </c>
      <c r="AV260" s="189">
        <v>7</v>
      </c>
      <c r="AW260" s="256">
        <v>89</v>
      </c>
      <c r="AX260" s="238">
        <f t="shared" ref="AX260" si="2281">+A260</f>
        <v>44084</v>
      </c>
      <c r="AY260" s="6">
        <v>0</v>
      </c>
      <c r="AZ260" s="239">
        <f t="shared" ref="AZ260" si="2282">+AZ259+AY260</f>
        <v>341</v>
      </c>
      <c r="BA260" s="239">
        <f t="shared" si="451"/>
        <v>43</v>
      </c>
      <c r="BB260" s="130">
        <v>0</v>
      </c>
      <c r="BC260" s="27">
        <f t="shared" ref="BC260" si="2283">+BC259+BB260</f>
        <v>22</v>
      </c>
      <c r="BD260" s="239">
        <v>74</v>
      </c>
      <c r="BE260" s="230">
        <f t="shared" ref="BE260" si="2284">+Z260</f>
        <v>44084</v>
      </c>
      <c r="BF260" s="132">
        <f t="shared" ref="BF260" si="2285">+B260</f>
        <v>15</v>
      </c>
      <c r="BG260" s="230">
        <f t="shared" ref="BG260" si="2286">+A260</f>
        <v>44084</v>
      </c>
      <c r="BH260" s="132">
        <f t="shared" ref="BH260" si="2287">+C260</f>
        <v>2619</v>
      </c>
      <c r="BI260" s="1">
        <f t="shared" ref="BI260" si="2288">+BE260</f>
        <v>44084</v>
      </c>
      <c r="BJ260">
        <f t="shared" ref="BJ260" si="2289">+L260</f>
        <v>22</v>
      </c>
      <c r="BK260">
        <f t="shared" ref="BK260" si="2290">+M260</f>
        <v>22</v>
      </c>
      <c r="BL260" s="1">
        <f t="shared" ref="BL260" si="2291">+BI260</f>
        <v>44084</v>
      </c>
      <c r="BM260">
        <f t="shared" ref="BM260" si="2292">+BM259+BJ260</f>
        <v>3667</v>
      </c>
      <c r="BN260">
        <f t="shared" ref="BN260" si="2293">+BN259+BK260</f>
        <v>1277</v>
      </c>
      <c r="BO260" s="180">
        <f t="shared" ref="BO260" si="2294">+A260</f>
        <v>44084</v>
      </c>
      <c r="BP260">
        <f t="shared" ref="BP260" si="2295">+AF260</f>
        <v>4913</v>
      </c>
      <c r="BQ260">
        <f t="shared" ref="BQ260" si="2296">+AH260</f>
        <v>4582</v>
      </c>
      <c r="BR260">
        <f t="shared" ref="BR260" si="2297">+AJ260</f>
        <v>99</v>
      </c>
      <c r="BS260" s="180">
        <f t="shared" ref="BS260" si="2298">+A260</f>
        <v>44084</v>
      </c>
      <c r="BT260">
        <f t="shared" ref="BT260" si="2299">+AL260</f>
        <v>46</v>
      </c>
      <c r="BU260">
        <f t="shared" ref="BU260" si="2300">+AN260</f>
        <v>46</v>
      </c>
      <c r="BV260">
        <f t="shared" ref="BV260" si="2301">+AP260</f>
        <v>0</v>
      </c>
      <c r="BW260" s="180">
        <f t="shared" ref="BW260" si="2302">+A260</f>
        <v>44084</v>
      </c>
      <c r="BX260">
        <f t="shared" ref="BX260" si="2303">+AR260</f>
        <v>496</v>
      </c>
      <c r="BY260">
        <f t="shared" ref="BY260" si="2304">+AT260</f>
        <v>475</v>
      </c>
      <c r="BZ260">
        <f t="shared" ref="BZ260" si="2305">+AV260</f>
        <v>7</v>
      </c>
      <c r="CA260" s="180">
        <f t="shared" ref="CA260" si="2306">+A260</f>
        <v>44084</v>
      </c>
      <c r="CB260">
        <f t="shared" ref="CB260" si="2307">+AD260</f>
        <v>12</v>
      </c>
      <c r="CC260">
        <f t="shared" ref="CC260" si="2308">+AG260</f>
        <v>25</v>
      </c>
      <c r="CD260" s="180">
        <f t="shared" ref="CD260" si="2309">+A260</f>
        <v>44084</v>
      </c>
      <c r="CE260">
        <f t="shared" ref="CE260" si="2310">+AI260</f>
        <v>0</v>
      </c>
    </row>
    <row r="261" spans="1:83" ht="18" customHeight="1" x14ac:dyDescent="0.55000000000000004">
      <c r="A261" s="180">
        <v>44085</v>
      </c>
      <c r="B261" s="241">
        <v>6</v>
      </c>
      <c r="C261" s="155">
        <f t="shared" ref="C261" si="2311">+B261+C260</f>
        <v>2625</v>
      </c>
      <c r="D261" s="155">
        <f t="shared" ref="D261" si="2312">+C261-F261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258">
        <v>73</v>
      </c>
      <c r="Z261" s="75">
        <f t="shared" ref="Z261:Z263" si="2313">+A261</f>
        <v>44085</v>
      </c>
      <c r="AA261" s="231">
        <f t="shared" ref="AA261" si="2314">+AF261+AL261+AR261</f>
        <v>5469</v>
      </c>
      <c r="AB261" s="231">
        <f t="shared" ref="AB261" si="2315">+AH261+AN261+AT261</f>
        <v>5119</v>
      </c>
      <c r="AC261" s="232">
        <f t="shared" ref="AC261" si="2316">+AJ261+AP261+AV261</f>
        <v>106</v>
      </c>
      <c r="AD261" s="184">
        <f t="shared" ref="AD261" si="2317">+AF261-AF260</f>
        <v>12</v>
      </c>
      <c r="AE261" s="244">
        <f t="shared" ref="AE261" si="2318">+AE260+AD261</f>
        <v>3720</v>
      </c>
      <c r="AF261" s="156">
        <v>4925</v>
      </c>
      <c r="AG261" s="185">
        <f t="shared" ref="AG261" si="2319">+AH261-AH260</f>
        <v>16</v>
      </c>
      <c r="AH261" s="156">
        <v>4598</v>
      </c>
      <c r="AI261" s="185">
        <f t="shared" ref="AI261" si="2320">+AJ261-AJ260</f>
        <v>0</v>
      </c>
      <c r="AJ261" s="186">
        <v>99</v>
      </c>
      <c r="AK261" s="187">
        <f t="shared" ref="AK261" si="2321">+AL261-AL260</f>
        <v>0</v>
      </c>
      <c r="AL261" s="156">
        <v>46</v>
      </c>
      <c r="AM261" s="185">
        <f t="shared" ref="AM261" si="2322">+AN261-AN260</f>
        <v>0</v>
      </c>
      <c r="AN261" s="156">
        <v>46</v>
      </c>
      <c r="AO261" s="185">
        <f t="shared" ref="AO261" si="2323">+AP261-AP260</f>
        <v>0</v>
      </c>
      <c r="AP261" s="188">
        <v>0</v>
      </c>
      <c r="AQ261" s="187">
        <f t="shared" ref="AQ261" si="2324">+AR261-AR260</f>
        <v>2</v>
      </c>
      <c r="AR261" s="156">
        <v>498</v>
      </c>
      <c r="AS261" s="185">
        <f t="shared" ref="AS261" si="2325">+AT261-AT260</f>
        <v>0</v>
      </c>
      <c r="AT261" s="156">
        <v>475</v>
      </c>
      <c r="AU261" s="185">
        <f t="shared" ref="AU261" si="2326">+AV261-AV260</f>
        <v>0</v>
      </c>
      <c r="AV261" s="189">
        <v>7</v>
      </c>
      <c r="AW261" s="256">
        <v>90</v>
      </c>
      <c r="AX261" s="238">
        <f t="shared" ref="AX261" si="2327">+A261</f>
        <v>44085</v>
      </c>
      <c r="AY261" s="6">
        <v>0</v>
      </c>
      <c r="AZ261" s="239">
        <f t="shared" ref="AZ261" si="2328">+AZ260+AY261</f>
        <v>341</v>
      </c>
      <c r="BA261" s="239">
        <f t="shared" si="451"/>
        <v>44</v>
      </c>
      <c r="BB261" s="130">
        <v>0</v>
      </c>
      <c r="BC261" s="27">
        <f t="shared" ref="BC261" si="2329">+BC260+BB261</f>
        <v>22</v>
      </c>
      <c r="BD261" s="239">
        <v>74</v>
      </c>
      <c r="BE261" s="230">
        <f t="shared" ref="BE261" si="2330">+Z261</f>
        <v>44085</v>
      </c>
      <c r="BF261" s="132">
        <f t="shared" ref="BF261" si="2331">+B261</f>
        <v>6</v>
      </c>
      <c r="BG261" s="230">
        <f t="shared" ref="BG261" si="2332">+A261</f>
        <v>44085</v>
      </c>
      <c r="BH261" s="132">
        <f t="shared" ref="BH261" si="2333">+C261</f>
        <v>2625</v>
      </c>
      <c r="BI261" s="1">
        <f t="shared" ref="BI261" si="2334">+BE261</f>
        <v>44085</v>
      </c>
      <c r="BJ261">
        <f t="shared" ref="BJ261" si="2335">+L261</f>
        <v>8</v>
      </c>
      <c r="BK261">
        <f t="shared" ref="BK261" si="2336">+M261</f>
        <v>8</v>
      </c>
      <c r="BL261" s="1">
        <f t="shared" ref="BL261" si="2337">+BI261</f>
        <v>44085</v>
      </c>
      <c r="BM261">
        <f t="shared" ref="BM261" si="2338">+BM260+BJ261</f>
        <v>3675</v>
      </c>
      <c r="BN261">
        <f t="shared" ref="BN261" si="2339">+BN260+BK261</f>
        <v>1285</v>
      </c>
      <c r="BO261" s="180">
        <f t="shared" ref="BO261" si="2340">+A261</f>
        <v>44085</v>
      </c>
      <c r="BP261">
        <f t="shared" ref="BP261" si="2341">+AF261</f>
        <v>4925</v>
      </c>
      <c r="BQ261">
        <f t="shared" ref="BQ261" si="2342">+AH261</f>
        <v>4598</v>
      </c>
      <c r="BR261">
        <f t="shared" ref="BR261" si="2343">+AJ261</f>
        <v>99</v>
      </c>
      <c r="BS261" s="180">
        <f t="shared" ref="BS261" si="2344">+A261</f>
        <v>44085</v>
      </c>
      <c r="BT261">
        <f t="shared" ref="BT261" si="2345">+AL261</f>
        <v>46</v>
      </c>
      <c r="BU261">
        <f t="shared" ref="BU261" si="2346">+AN261</f>
        <v>46</v>
      </c>
      <c r="BV261">
        <f t="shared" ref="BV261" si="2347">+AP261</f>
        <v>0</v>
      </c>
      <c r="BW261" s="180">
        <f t="shared" ref="BW261" si="2348">+A261</f>
        <v>44085</v>
      </c>
      <c r="BX261">
        <f t="shared" ref="BX261" si="2349">+AR261</f>
        <v>498</v>
      </c>
      <c r="BY261">
        <f t="shared" ref="BY261" si="2350">+AT261</f>
        <v>475</v>
      </c>
      <c r="BZ261">
        <f t="shared" ref="BZ261" si="2351">+AV261</f>
        <v>7</v>
      </c>
      <c r="CA261" s="180">
        <f t="shared" ref="CA261" si="2352">+A261</f>
        <v>44085</v>
      </c>
      <c r="CB261">
        <f t="shared" ref="CB261" si="2353">+AD261</f>
        <v>12</v>
      </c>
      <c r="CC261">
        <f t="shared" ref="CC261" si="2354">+AG261</f>
        <v>16</v>
      </c>
      <c r="CD261" s="180">
        <f t="shared" ref="CD261" si="2355">+A261</f>
        <v>44085</v>
      </c>
      <c r="CE261">
        <f t="shared" ref="CE261" si="2356">+AI261</f>
        <v>0</v>
      </c>
    </row>
    <row r="262" spans="1:83" ht="18" customHeight="1" x14ac:dyDescent="0.55000000000000004">
      <c r="A262" s="180">
        <v>44086</v>
      </c>
      <c r="B262" s="241">
        <v>10</v>
      </c>
      <c r="C262" s="155">
        <f t="shared" ref="C262" si="2357">+B262+C261</f>
        <v>2635</v>
      </c>
      <c r="D262" s="155">
        <f t="shared" ref="D262" si="2358">+C262-F262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258">
        <v>74</v>
      </c>
      <c r="Z262" s="75">
        <f t="shared" si="2313"/>
        <v>44086</v>
      </c>
      <c r="AA262" s="231">
        <f t="shared" ref="AA262" si="2359">+AF262+AL262+AR262</f>
        <v>5482</v>
      </c>
      <c r="AB262" s="231">
        <f t="shared" ref="AB262" si="2360">+AH262+AN262+AT262</f>
        <v>5134</v>
      </c>
      <c r="AC262" s="232">
        <f t="shared" ref="AC262" si="2361">+AJ262+AP262+AV262</f>
        <v>107</v>
      </c>
      <c r="AD262" s="184">
        <f t="shared" ref="AD262" si="2362">+AF262-AF261</f>
        <v>13</v>
      </c>
      <c r="AE262" s="244">
        <f t="shared" ref="AE262" si="2363">+AE261+AD262</f>
        <v>3733</v>
      </c>
      <c r="AF262" s="156">
        <v>4938</v>
      </c>
      <c r="AG262" s="185">
        <f t="shared" ref="AG262" si="2364">+AH262-AH261</f>
        <v>15</v>
      </c>
      <c r="AH262" s="156">
        <v>4613</v>
      </c>
      <c r="AI262" s="185">
        <f t="shared" ref="AI262" si="2365">+AJ262-AJ261</f>
        <v>1</v>
      </c>
      <c r="AJ262" s="186">
        <v>100</v>
      </c>
      <c r="AK262" s="187">
        <f t="shared" ref="AK262" si="2366">+AL262-AL261</f>
        <v>0</v>
      </c>
      <c r="AL262" s="156">
        <v>46</v>
      </c>
      <c r="AM262" s="185">
        <f t="shared" ref="AM262" si="2367">+AN262-AN261</f>
        <v>0</v>
      </c>
      <c r="AN262" s="156">
        <v>46</v>
      </c>
      <c r="AO262" s="185">
        <f t="shared" ref="AO262" si="2368">+AP262-AP261</f>
        <v>0</v>
      </c>
      <c r="AP262" s="188">
        <v>0</v>
      </c>
      <c r="AQ262" s="187">
        <f t="shared" ref="AQ262" si="2369">+AR262-AR261</f>
        <v>0</v>
      </c>
      <c r="AR262" s="156">
        <v>498</v>
      </c>
      <c r="AS262" s="185">
        <f t="shared" ref="AS262" si="2370">+AT262-AT261</f>
        <v>0</v>
      </c>
      <c r="AT262" s="156">
        <v>475</v>
      </c>
      <c r="AU262" s="185">
        <f t="shared" ref="AU262" si="2371">+AV262-AV261</f>
        <v>0</v>
      </c>
      <c r="AV262" s="189">
        <v>7</v>
      </c>
      <c r="AW262" s="256">
        <v>91</v>
      </c>
      <c r="AX262" s="238">
        <f t="shared" ref="AX262:AX263" si="2372">+A262</f>
        <v>44086</v>
      </c>
      <c r="AY262" s="6">
        <v>0</v>
      </c>
      <c r="AZ262" s="239">
        <f t="shared" ref="AZ262" si="2373">+AZ261+AY262</f>
        <v>341</v>
      </c>
      <c r="BA262" s="239">
        <f t="shared" si="451"/>
        <v>45</v>
      </c>
      <c r="BB262" s="130">
        <v>0</v>
      </c>
      <c r="BC262" s="27">
        <f t="shared" ref="BC262" si="2374">+BC261+BB262</f>
        <v>22</v>
      </c>
      <c r="BD262" s="239">
        <v>74</v>
      </c>
      <c r="BE262" s="230">
        <f t="shared" ref="BE262:BE263" si="2375">+Z262</f>
        <v>44086</v>
      </c>
      <c r="BF262" s="132">
        <f t="shared" ref="BF262" si="2376">+B262</f>
        <v>10</v>
      </c>
      <c r="BG262" s="230">
        <f t="shared" ref="BG262:BG263" si="2377">+A262</f>
        <v>44086</v>
      </c>
      <c r="BH262" s="132">
        <f t="shared" ref="BH262" si="2378">+C262</f>
        <v>2635</v>
      </c>
      <c r="BI262" s="1">
        <f t="shared" ref="BI262:BI263" si="2379">+BE262</f>
        <v>44086</v>
      </c>
      <c r="BJ262">
        <f t="shared" ref="BJ262" si="2380">+L262</f>
        <v>70</v>
      </c>
      <c r="BK262">
        <f t="shared" ref="BK262" si="2381">+M262</f>
        <v>70</v>
      </c>
      <c r="BL262" s="1">
        <f t="shared" ref="BL262:BL263" si="2382">+BI262</f>
        <v>44086</v>
      </c>
      <c r="BM262">
        <f t="shared" ref="BM262" si="2383">+BM261+BJ262</f>
        <v>3745</v>
      </c>
      <c r="BN262">
        <f t="shared" ref="BN262" si="2384">+BN261+BK262</f>
        <v>1355</v>
      </c>
      <c r="BO262" s="180">
        <f t="shared" ref="BO262:BO263" si="2385">+A262</f>
        <v>44086</v>
      </c>
      <c r="BP262">
        <f t="shared" ref="BP262" si="2386">+AF262</f>
        <v>4938</v>
      </c>
      <c r="BQ262">
        <f t="shared" ref="BQ262" si="2387">+AH262</f>
        <v>4613</v>
      </c>
      <c r="BR262">
        <f t="shared" ref="BR262" si="2388">+AJ262</f>
        <v>100</v>
      </c>
      <c r="BS262" s="180">
        <f t="shared" ref="BS262:BS263" si="2389">+A262</f>
        <v>44086</v>
      </c>
      <c r="BT262">
        <f t="shared" ref="BT262" si="2390">+AL262</f>
        <v>46</v>
      </c>
      <c r="BU262">
        <f t="shared" ref="BU262" si="2391">+AN262</f>
        <v>46</v>
      </c>
      <c r="BV262">
        <f t="shared" ref="BV262" si="2392">+AP262</f>
        <v>0</v>
      </c>
      <c r="BW262" s="180">
        <f t="shared" ref="BW262:BW263" si="2393">+A262</f>
        <v>44086</v>
      </c>
      <c r="BX262">
        <f t="shared" ref="BX262" si="2394">+AR262</f>
        <v>498</v>
      </c>
      <c r="BY262">
        <f t="shared" ref="BY262" si="2395">+AT262</f>
        <v>475</v>
      </c>
      <c r="BZ262">
        <f t="shared" ref="BZ262" si="2396">+AV262</f>
        <v>7</v>
      </c>
      <c r="CA262" s="180">
        <f t="shared" ref="CA262:CA263" si="2397">+A262</f>
        <v>44086</v>
      </c>
      <c r="CB262">
        <f t="shared" ref="CB262" si="2398">+AD262</f>
        <v>13</v>
      </c>
      <c r="CC262">
        <f t="shared" ref="CC262" si="2399">+AG262</f>
        <v>15</v>
      </c>
      <c r="CD262" s="180">
        <f t="shared" ref="CD262:CD263" si="2400">+A262</f>
        <v>44086</v>
      </c>
      <c r="CE262">
        <f t="shared" ref="CE262" si="2401">+AI262</f>
        <v>1</v>
      </c>
    </row>
    <row r="263" spans="1:83" ht="18" customHeight="1" x14ac:dyDescent="0.55000000000000004">
      <c r="A263" s="180">
        <v>44087</v>
      </c>
      <c r="B263" s="241">
        <v>10</v>
      </c>
      <c r="C263" s="155">
        <f t="shared" ref="C263" si="2402">+B263+C262</f>
        <v>2645</v>
      </c>
      <c r="D263" s="155">
        <f t="shared" ref="D263" si="2403">+C263-F263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258">
        <v>75</v>
      </c>
      <c r="Z263" s="75">
        <f t="shared" si="2313"/>
        <v>44087</v>
      </c>
      <c r="AA263" s="231">
        <f t="shared" ref="AA263" si="2404">+AF263+AL263+AR263</f>
        <v>5501</v>
      </c>
      <c r="AB263" s="231">
        <f t="shared" ref="AB263" si="2405">+AH263+AN263+AT263</f>
        <v>5151</v>
      </c>
      <c r="AC263" s="232">
        <f t="shared" ref="AC263" si="2406">+AJ263+AP263+AV263</f>
        <v>107</v>
      </c>
      <c r="AD263" s="184">
        <f t="shared" ref="AD263" si="2407">+AF263-AF262</f>
        <v>19</v>
      </c>
      <c r="AE263" s="244">
        <f t="shared" ref="AE263" si="2408">+AE262+AD263</f>
        <v>3752</v>
      </c>
      <c r="AF263" s="156">
        <v>4957</v>
      </c>
      <c r="AG263" s="185">
        <f t="shared" ref="AG263" si="2409">+AH263-AH262</f>
        <v>17</v>
      </c>
      <c r="AH263" s="156">
        <v>4630</v>
      </c>
      <c r="AI263" s="185">
        <f t="shared" ref="AI263" si="2410">+AJ263-AJ262</f>
        <v>0</v>
      </c>
      <c r="AJ263" s="186">
        <v>100</v>
      </c>
      <c r="AK263" s="187">
        <f t="shared" ref="AK263" si="2411">+AL263-AL262</f>
        <v>0</v>
      </c>
      <c r="AL263" s="156">
        <v>46</v>
      </c>
      <c r="AM263" s="185">
        <f t="shared" ref="AM263" si="2412">+AN263-AN262</f>
        <v>0</v>
      </c>
      <c r="AN263" s="156">
        <v>46</v>
      </c>
      <c r="AO263" s="185">
        <f t="shared" ref="AO263" si="2413">+AP263-AP262</f>
        <v>0</v>
      </c>
      <c r="AP263" s="188">
        <v>0</v>
      </c>
      <c r="AQ263" s="187">
        <f t="shared" ref="AQ263" si="2414">+AR263-AR262</f>
        <v>0</v>
      </c>
      <c r="AR263" s="156">
        <v>498</v>
      </c>
      <c r="AS263" s="185">
        <f t="shared" ref="AS263" si="2415">+AT263-AT262</f>
        <v>0</v>
      </c>
      <c r="AT263" s="156">
        <v>475</v>
      </c>
      <c r="AU263" s="185">
        <f t="shared" ref="AU263" si="2416">+AV263-AV262</f>
        <v>0</v>
      </c>
      <c r="AV263" s="189">
        <v>7</v>
      </c>
      <c r="AW263" s="256">
        <v>92</v>
      </c>
      <c r="AX263" s="238">
        <f t="shared" si="2372"/>
        <v>44087</v>
      </c>
      <c r="AY263" s="6">
        <v>0</v>
      </c>
      <c r="AZ263" s="239">
        <f t="shared" ref="AZ263" si="2417">+AZ262+AY263</f>
        <v>341</v>
      </c>
      <c r="BA263" s="239">
        <f t="shared" si="451"/>
        <v>46</v>
      </c>
      <c r="BB263" s="130">
        <v>0</v>
      </c>
      <c r="BC263" s="27">
        <f t="shared" ref="BC263" si="2418">+BC262+BB263</f>
        <v>22</v>
      </c>
      <c r="BD263" s="239">
        <v>74</v>
      </c>
      <c r="BE263" s="230">
        <f t="shared" ref="BE263" si="2419">+Z263</f>
        <v>44087</v>
      </c>
      <c r="BF263" s="132">
        <f t="shared" ref="BF263" si="2420">+B263</f>
        <v>10</v>
      </c>
      <c r="BG263" s="230">
        <f t="shared" ref="BG263" si="2421">+A263</f>
        <v>44087</v>
      </c>
      <c r="BH263" s="132">
        <f t="shared" ref="BH263" si="2422">+C263</f>
        <v>2645</v>
      </c>
      <c r="BI263" s="1">
        <f t="shared" ref="BI263" si="2423">+BE263</f>
        <v>44087</v>
      </c>
      <c r="BJ263">
        <f t="shared" ref="BJ263" si="2424">+L263</f>
        <v>39</v>
      </c>
      <c r="BK263">
        <f t="shared" ref="BK263" si="2425">+M263</f>
        <v>39</v>
      </c>
      <c r="BL263" s="1">
        <f t="shared" ref="BL263" si="2426">+BI263</f>
        <v>44087</v>
      </c>
      <c r="BM263">
        <f t="shared" ref="BM263" si="2427">+BM262+BJ263</f>
        <v>3784</v>
      </c>
      <c r="BN263">
        <f t="shared" ref="BN263" si="2428">+BN262+BK263</f>
        <v>1394</v>
      </c>
      <c r="BO263" s="180">
        <f t="shared" ref="BO263" si="2429">+A263</f>
        <v>44087</v>
      </c>
      <c r="BP263">
        <f t="shared" ref="BP263" si="2430">+AF263</f>
        <v>4957</v>
      </c>
      <c r="BQ263">
        <f t="shared" ref="BQ263" si="2431">+AH263</f>
        <v>4630</v>
      </c>
      <c r="BR263">
        <f t="shared" ref="BR263" si="2432">+AJ263</f>
        <v>100</v>
      </c>
      <c r="BS263" s="180">
        <f t="shared" ref="BS263" si="2433">+A263</f>
        <v>44087</v>
      </c>
      <c r="BT263">
        <f t="shared" ref="BT263" si="2434">+AL263</f>
        <v>46</v>
      </c>
      <c r="BU263">
        <f t="shared" ref="BU263" si="2435">+AN263</f>
        <v>46</v>
      </c>
      <c r="BV263">
        <f t="shared" ref="BV263" si="2436">+AP263</f>
        <v>0</v>
      </c>
      <c r="BW263" s="180">
        <f t="shared" ref="BW263" si="2437">+A263</f>
        <v>44087</v>
      </c>
      <c r="BX263">
        <f t="shared" ref="BX263" si="2438">+AR263</f>
        <v>498</v>
      </c>
      <c r="BY263">
        <f t="shared" ref="BY263" si="2439">+AT263</f>
        <v>475</v>
      </c>
      <c r="BZ263">
        <f t="shared" ref="BZ263" si="2440">+AV263</f>
        <v>7</v>
      </c>
      <c r="CA263" s="180">
        <f t="shared" ref="CA263" si="2441">+A263</f>
        <v>44087</v>
      </c>
      <c r="CB263">
        <f t="shared" ref="CB263" si="2442">+AD263</f>
        <v>19</v>
      </c>
      <c r="CC263">
        <f t="shared" ref="CC263" si="2443">+AG263</f>
        <v>17</v>
      </c>
      <c r="CD263" s="180">
        <f t="shared" ref="CD263" si="2444">+A263</f>
        <v>44087</v>
      </c>
      <c r="CE263">
        <f t="shared" ref="CE263" si="2445">+AI263</f>
        <v>0</v>
      </c>
    </row>
    <row r="264" spans="1:83" ht="18" customHeight="1" x14ac:dyDescent="0.55000000000000004">
      <c r="A264" s="180"/>
      <c r="B264" s="241"/>
      <c r="C264" s="155"/>
      <c r="D264" s="155"/>
      <c r="E264" s="147"/>
      <c r="F264" s="147"/>
      <c r="G264" s="147"/>
      <c r="H264" s="135"/>
      <c r="I264" s="147"/>
      <c r="J264" s="135"/>
      <c r="K264" s="42"/>
      <c r="L264" s="146"/>
      <c r="M264" s="147"/>
      <c r="N264" s="135"/>
      <c r="O264" s="135"/>
      <c r="P264" s="147"/>
      <c r="Q264" s="147"/>
      <c r="R264" s="135"/>
      <c r="S264" s="135"/>
      <c r="T264" s="147"/>
      <c r="U264" s="147"/>
      <c r="V264" s="135"/>
      <c r="W264" s="42"/>
      <c r="X264" s="148"/>
      <c r="Z264" s="75"/>
      <c r="AA264" s="231"/>
      <c r="AB264" s="231"/>
      <c r="AC264" s="232"/>
      <c r="AD264" s="184"/>
      <c r="AE264" s="244"/>
      <c r="AF264" s="156"/>
      <c r="AG264" s="185"/>
      <c r="AH264" s="156"/>
      <c r="AI264" s="185"/>
      <c r="AJ264" s="186"/>
      <c r="AK264" s="187"/>
      <c r="AL264" s="156"/>
      <c r="AM264" s="185"/>
      <c r="AN264" s="156"/>
      <c r="AO264" s="185"/>
      <c r="AP264" s="188"/>
      <c r="AQ264" s="187"/>
      <c r="AR264" s="156"/>
      <c r="AS264" s="185"/>
      <c r="AT264" s="156"/>
      <c r="AU264" s="185"/>
      <c r="AV264" s="189"/>
      <c r="AW264" s="256"/>
      <c r="AX264" s="238"/>
      <c r="AY264" s="6"/>
      <c r="AZ264" s="239"/>
      <c r="BA264" s="239"/>
      <c r="BB264" s="130"/>
      <c r="BC264" s="27"/>
      <c r="BD264" s="239"/>
      <c r="BE264" s="230"/>
      <c r="BF264" s="132"/>
      <c r="BG264" s="230"/>
      <c r="BH264" s="132"/>
      <c r="BI264" s="1"/>
      <c r="BL264" s="1"/>
      <c r="BO264" s="257"/>
      <c r="BS264" s="257"/>
      <c r="BW264" s="257"/>
      <c r="CA264" s="257"/>
      <c r="CD264" s="257"/>
    </row>
    <row r="265" spans="1:83" ht="18" customHeight="1" x14ac:dyDescent="0.55000000000000004">
      <c r="A265" s="180"/>
      <c r="B265" s="147"/>
      <c r="C265" s="155"/>
      <c r="D265" s="155"/>
      <c r="E265" s="147"/>
      <c r="F265" s="147"/>
      <c r="G265" s="147"/>
      <c r="H265" s="135"/>
      <c r="I265" s="147"/>
      <c r="J265" s="135"/>
      <c r="K265" s="42"/>
      <c r="L265" s="146"/>
      <c r="M265" s="147"/>
      <c r="N265" s="135"/>
      <c r="O265" s="135"/>
      <c r="P265" s="147"/>
      <c r="Q265" s="147"/>
      <c r="R265" s="135"/>
      <c r="S265" s="135"/>
      <c r="T265" s="147"/>
      <c r="U265" s="147"/>
      <c r="V265" s="135"/>
      <c r="W265" s="42"/>
      <c r="X265" s="148"/>
      <c r="Z265" s="75"/>
      <c r="AA265" s="231"/>
      <c r="AB265" s="231"/>
      <c r="AC265" s="232"/>
      <c r="AD265" s="184"/>
      <c r="AE265" s="244"/>
      <c r="AF265" s="156"/>
      <c r="AG265" s="185"/>
      <c r="AH265" s="156"/>
      <c r="AI265" s="185"/>
      <c r="AJ265" s="186"/>
      <c r="AK265" s="187"/>
      <c r="AL265" s="156"/>
      <c r="AM265" s="185"/>
      <c r="AN265" s="156"/>
      <c r="AO265" s="185"/>
      <c r="AP265" s="188"/>
      <c r="AQ265" s="187"/>
      <c r="AR265" s="156"/>
      <c r="AS265" s="185"/>
      <c r="AT265" s="156"/>
      <c r="AU265" s="185"/>
      <c r="AV265" s="189"/>
      <c r="AX265"/>
      <c r="AY265"/>
      <c r="AZ265"/>
      <c r="BB265"/>
      <c r="BP265" s="45"/>
      <c r="BQ265" s="45"/>
      <c r="BR265" s="45"/>
      <c r="BS265" s="45"/>
    </row>
    <row r="266" spans="1:83" ht="7" customHeight="1" thickBot="1" x14ac:dyDescent="0.6">
      <c r="A266" s="66"/>
      <c r="B266" s="146"/>
      <c r="C266" s="155"/>
      <c r="D266" s="147"/>
      <c r="E266" s="147"/>
      <c r="F266" s="147"/>
      <c r="G266" s="147"/>
      <c r="H266" s="135"/>
      <c r="I266" s="147"/>
      <c r="J266" s="135"/>
      <c r="K266" s="148"/>
      <c r="L266" s="146"/>
      <c r="M266" s="147"/>
      <c r="N266" s="135"/>
      <c r="O266" s="135"/>
      <c r="P266" s="147"/>
      <c r="Q266" s="147"/>
      <c r="R266" s="135"/>
      <c r="S266" s="135"/>
      <c r="T266" s="147"/>
      <c r="U266" s="147"/>
      <c r="V266" s="135"/>
      <c r="W266" s="42"/>
      <c r="X266" s="148"/>
      <c r="Z266" s="66"/>
      <c r="AA266" s="64"/>
      <c r="AB266" s="64"/>
      <c r="AC266" s="64"/>
      <c r="AD266" s="184"/>
      <c r="AE266" s="244"/>
      <c r="AF266" s="156"/>
      <c r="AG266" s="185"/>
      <c r="AH266" s="156"/>
      <c r="AI266" s="185"/>
      <c r="AJ266" s="186"/>
      <c r="AK266" s="187"/>
      <c r="AL266" s="156"/>
      <c r="AM266" s="185"/>
      <c r="AN266" s="156"/>
      <c r="AO266" s="185"/>
      <c r="AP266" s="188"/>
      <c r="AQ266" s="187"/>
      <c r="AR266" s="156"/>
      <c r="AS266" s="185"/>
      <c r="AT266" s="156"/>
      <c r="AU266" s="185"/>
      <c r="AV266" s="189"/>
    </row>
    <row r="267" spans="1:83" x14ac:dyDescent="0.55000000000000004">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row>
    <row r="268" spans="1:83" x14ac:dyDescent="0.55000000000000004">
      <c r="AI268" s="261">
        <f>SUM(AI189:AI265)</f>
        <v>93</v>
      </c>
      <c r="BB268" s="45">
        <f>219-172</f>
        <v>47</v>
      </c>
    </row>
    <row r="269" spans="1:83" x14ac:dyDescent="0.55000000000000004">
      <c r="L269">
        <f>SUM(L97:L268)</f>
        <v>3784</v>
      </c>
      <c r="P269">
        <f>SUM(P97:P268)</f>
        <v>569</v>
      </c>
      <c r="AD269">
        <f>SUM(AD188:AD194)</f>
        <v>82</v>
      </c>
    </row>
    <row r="270" spans="1:83" x14ac:dyDescent="0.55000000000000004">
      <c r="A270" s="130">
        <v>1</v>
      </c>
      <c r="D270">
        <f>SUM(B229:B259)</f>
        <v>435</v>
      </c>
      <c r="Z270" s="130"/>
      <c r="AA270" s="130"/>
      <c r="AB270" s="130"/>
      <c r="AC270" s="130"/>
      <c r="AF270">
        <f>SUM(AD188:AD265)</f>
        <v>3754</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X69"/>
  <sheetViews>
    <sheetView topLeftCell="A2" workbookViewId="0">
      <pane xSplit="2" ySplit="2" topLeftCell="C61" activePane="bottomRight" state="frozen"/>
      <selection activeCell="O24" sqref="O24"/>
      <selection pane="topRight" activeCell="O24" sqref="O24"/>
      <selection pane="bottomLeft" activeCell="O24" sqref="O24"/>
      <selection pane="bottomRight" activeCell="F74" sqref="F74"/>
    </sheetView>
  </sheetViews>
  <sheetFormatPr defaultRowHeight="18" x14ac:dyDescent="0.55000000000000004"/>
  <cols>
    <col min="1" max="2" width="2.75" customWidth="1"/>
    <col min="3" max="3" width="1.25" customWidth="1"/>
    <col min="4" max="4" width="22" bestFit="1" customWidth="1"/>
    <col min="5" max="5" width="3.1640625" bestFit="1" customWidth="1"/>
    <col min="6" max="6" width="3.1640625" customWidth="1"/>
    <col min="7" max="7" width="7.83203125" customWidth="1"/>
    <col min="8" max="9" width="4.83203125" bestFit="1" customWidth="1"/>
    <col min="10" max="13" width="4.83203125" customWidth="1"/>
    <col min="14" max="14" width="6.6640625" bestFit="1" customWidth="1"/>
    <col min="15" max="15" width="8.5" bestFit="1" customWidth="1"/>
    <col min="16" max="16" width="4.83203125" bestFit="1" customWidth="1"/>
    <col min="17" max="17" width="4.58203125" bestFit="1" customWidth="1"/>
    <col min="18" max="18" width="4.83203125" bestFit="1" customWidth="1"/>
    <col min="19" max="19" width="13.75" bestFit="1" customWidth="1"/>
    <col min="20" max="20" width="4.83203125" bestFit="1" customWidth="1"/>
    <col min="21" max="21" width="4.83203125" customWidth="1"/>
    <col min="22" max="22" width="8.5" bestFit="1" customWidth="1"/>
    <col min="23" max="24" width="6.33203125" customWidth="1"/>
  </cols>
  <sheetData>
    <row r="3" spans="1:24" x14ac:dyDescent="0.55000000000000004">
      <c r="E3" t="s">
        <v>264</v>
      </c>
      <c r="H3" s="248" t="s">
        <v>163</v>
      </c>
      <c r="I3" s="248" t="s">
        <v>9</v>
      </c>
      <c r="J3" s="248" t="s">
        <v>73</v>
      </c>
      <c r="K3" s="248" t="s">
        <v>9</v>
      </c>
      <c r="L3" s="248" t="s">
        <v>132</v>
      </c>
      <c r="M3" s="248" t="s">
        <v>9</v>
      </c>
      <c r="N3" s="251" t="s">
        <v>182</v>
      </c>
      <c r="O3" s="251" t="s">
        <v>183</v>
      </c>
      <c r="P3" s="251" t="s">
        <v>233</v>
      </c>
      <c r="Q3" s="251"/>
      <c r="R3" s="251" t="s">
        <v>9</v>
      </c>
      <c r="T3" t="s">
        <v>163</v>
      </c>
      <c r="U3" s="251" t="s">
        <v>253</v>
      </c>
      <c r="V3" t="s">
        <v>248</v>
      </c>
      <c r="W3" t="s">
        <v>182</v>
      </c>
      <c r="X3" t="s">
        <v>249</v>
      </c>
    </row>
    <row r="4" spans="1:24" x14ac:dyDescent="0.55000000000000004">
      <c r="A4">
        <v>1</v>
      </c>
      <c r="C4" t="s">
        <v>184</v>
      </c>
      <c r="D4" t="s">
        <v>185</v>
      </c>
      <c r="E4">
        <v>24</v>
      </c>
      <c r="G4" s="1">
        <v>44026</v>
      </c>
      <c r="I4">
        <v>0</v>
      </c>
      <c r="K4">
        <v>73</v>
      </c>
      <c r="M4">
        <v>3</v>
      </c>
      <c r="R4">
        <v>0</v>
      </c>
      <c r="S4" s="1"/>
      <c r="V4">
        <v>76</v>
      </c>
    </row>
    <row r="5" spans="1:24" x14ac:dyDescent="0.55000000000000004">
      <c r="A5">
        <v>2</v>
      </c>
      <c r="C5" s="45" t="s">
        <v>186</v>
      </c>
      <c r="D5" t="s">
        <v>187</v>
      </c>
      <c r="E5">
        <v>24</v>
      </c>
      <c r="G5" s="1">
        <v>44027</v>
      </c>
      <c r="H5" s="5">
        <v>1</v>
      </c>
      <c r="I5" s="249">
        <f>+I4+H5</f>
        <v>1</v>
      </c>
      <c r="J5" s="5"/>
      <c r="K5" s="249"/>
      <c r="L5" s="5"/>
      <c r="M5" s="249"/>
      <c r="N5" s="5">
        <v>3</v>
      </c>
      <c r="O5" s="5"/>
      <c r="P5" s="5"/>
      <c r="Q5" s="5"/>
      <c r="R5" s="249">
        <f>+R4+N5</f>
        <v>3</v>
      </c>
      <c r="S5" t="s">
        <v>188</v>
      </c>
      <c r="T5" t="s">
        <v>163</v>
      </c>
      <c r="U5" s="251" t="s">
        <v>254</v>
      </c>
      <c r="V5" t="s">
        <v>255</v>
      </c>
      <c r="W5" t="s">
        <v>189</v>
      </c>
      <c r="X5" t="s">
        <v>249</v>
      </c>
    </row>
    <row r="6" spans="1:24" x14ac:dyDescent="0.55000000000000004">
      <c r="C6" s="130" t="s">
        <v>190</v>
      </c>
      <c r="D6" s="5"/>
      <c r="E6" s="5"/>
      <c r="F6" s="5"/>
      <c r="G6" s="5"/>
      <c r="H6" s="5"/>
      <c r="I6" s="5"/>
      <c r="J6" s="5"/>
      <c r="K6" s="249"/>
      <c r="L6" s="5"/>
      <c r="M6" s="249"/>
      <c r="N6" s="5"/>
      <c r="O6" s="5"/>
      <c r="P6" s="5"/>
      <c r="Q6" s="5"/>
      <c r="R6" s="5"/>
      <c r="S6" s="1">
        <v>44026</v>
      </c>
      <c r="V6">
        <v>0</v>
      </c>
      <c r="X6">
        <v>0</v>
      </c>
    </row>
    <row r="7" spans="1:24" x14ac:dyDescent="0.55000000000000004">
      <c r="A7">
        <v>3</v>
      </c>
      <c r="C7" s="45" t="s">
        <v>191</v>
      </c>
      <c r="D7" t="s">
        <v>192</v>
      </c>
      <c r="E7">
        <v>36</v>
      </c>
      <c r="H7" s="5">
        <v>5</v>
      </c>
      <c r="I7" s="249">
        <f>+I5+H7</f>
        <v>6</v>
      </c>
      <c r="J7" s="5"/>
      <c r="K7" s="249"/>
      <c r="L7" s="5"/>
      <c r="M7" s="249"/>
      <c r="N7" s="5">
        <v>8</v>
      </c>
      <c r="O7" s="5"/>
      <c r="P7" s="5"/>
      <c r="Q7" s="5"/>
      <c r="R7" s="249">
        <f>+R5+N7</f>
        <v>11</v>
      </c>
      <c r="S7" s="1">
        <v>44027</v>
      </c>
      <c r="T7" s="5">
        <v>1</v>
      </c>
      <c r="U7" s="27">
        <f>+I7</f>
        <v>6</v>
      </c>
      <c r="V7" s="249">
        <f t="shared" ref="V7:V19" si="0">+V6+T7</f>
        <v>1</v>
      </c>
      <c r="W7" s="5">
        <v>3</v>
      </c>
      <c r="X7" s="249">
        <f>+X6+W7</f>
        <v>3</v>
      </c>
    </row>
    <row r="8" spans="1:24" x14ac:dyDescent="0.55000000000000004">
      <c r="A8">
        <v>4</v>
      </c>
      <c r="B8" s="250"/>
      <c r="C8" s="45" t="s">
        <v>193</v>
      </c>
      <c r="D8" t="s">
        <v>194</v>
      </c>
      <c r="E8">
        <v>12</v>
      </c>
      <c r="H8" s="5">
        <v>11</v>
      </c>
      <c r="I8" s="249">
        <f t="shared" ref="I8:I32" si="1">+I7+H8</f>
        <v>17</v>
      </c>
      <c r="J8" s="5"/>
      <c r="K8" s="249"/>
      <c r="L8" s="5"/>
      <c r="M8" s="249"/>
      <c r="N8" s="5">
        <v>0</v>
      </c>
      <c r="O8" s="5"/>
      <c r="P8" s="5"/>
      <c r="Q8" s="5"/>
      <c r="R8" s="249">
        <f t="shared" ref="R8:R13" si="2">+R7+N8</f>
        <v>11</v>
      </c>
      <c r="S8" s="1" t="s">
        <v>195</v>
      </c>
      <c r="T8" s="5">
        <v>5</v>
      </c>
      <c r="U8" s="27">
        <f t="shared" ref="U8:U34" si="3">+I8</f>
        <v>17</v>
      </c>
      <c r="V8" s="249">
        <f t="shared" si="0"/>
        <v>6</v>
      </c>
      <c r="W8" s="5">
        <v>8</v>
      </c>
      <c r="X8" s="249">
        <f t="shared" ref="X8:X13" si="4">+X7+W8</f>
        <v>11</v>
      </c>
    </row>
    <row r="9" spans="1:24" x14ac:dyDescent="0.55000000000000004">
      <c r="A9">
        <v>5</v>
      </c>
      <c r="B9" s="250"/>
      <c r="C9" s="45" t="s">
        <v>196</v>
      </c>
      <c r="D9" t="s">
        <v>197</v>
      </c>
      <c r="E9">
        <v>12</v>
      </c>
      <c r="H9" s="5">
        <v>0</v>
      </c>
      <c r="I9" s="249">
        <f t="shared" si="1"/>
        <v>17</v>
      </c>
      <c r="J9" s="5"/>
      <c r="K9" s="249"/>
      <c r="L9" s="5"/>
      <c r="M9" s="249"/>
      <c r="N9" s="5">
        <v>12</v>
      </c>
      <c r="O9" s="5"/>
      <c r="P9" s="5"/>
      <c r="Q9" s="5"/>
      <c r="R9" s="249">
        <f t="shared" si="2"/>
        <v>23</v>
      </c>
      <c r="S9" s="1" t="s">
        <v>198</v>
      </c>
      <c r="T9" s="5">
        <v>11</v>
      </c>
      <c r="U9" s="27">
        <f t="shared" si="3"/>
        <v>17</v>
      </c>
      <c r="V9" s="249">
        <f t="shared" si="0"/>
        <v>17</v>
      </c>
      <c r="W9" s="5">
        <v>0</v>
      </c>
      <c r="X9" s="249">
        <f t="shared" si="4"/>
        <v>11</v>
      </c>
    </row>
    <row r="10" spans="1:24" x14ac:dyDescent="0.55000000000000004">
      <c r="A10">
        <v>6</v>
      </c>
      <c r="B10" s="250"/>
      <c r="C10" s="45" t="s">
        <v>199</v>
      </c>
      <c r="D10" t="s">
        <v>200</v>
      </c>
      <c r="E10">
        <v>12</v>
      </c>
      <c r="H10" s="5">
        <v>13</v>
      </c>
      <c r="I10" s="249">
        <f t="shared" si="1"/>
        <v>30</v>
      </c>
      <c r="J10" s="5"/>
      <c r="K10" s="249"/>
      <c r="L10" s="5"/>
      <c r="M10" s="249"/>
      <c r="N10" s="5">
        <v>18</v>
      </c>
      <c r="O10" s="5"/>
      <c r="P10" s="5"/>
      <c r="Q10" s="5"/>
      <c r="R10" s="249">
        <f t="shared" si="2"/>
        <v>41</v>
      </c>
      <c r="S10" s="1">
        <v>44030</v>
      </c>
      <c r="T10" s="5">
        <v>13</v>
      </c>
      <c r="U10" s="27">
        <f t="shared" si="3"/>
        <v>30</v>
      </c>
      <c r="V10" s="249">
        <f t="shared" si="0"/>
        <v>30</v>
      </c>
      <c r="W10" s="5">
        <f>12+18</f>
        <v>30</v>
      </c>
      <c r="X10" s="249">
        <f t="shared" si="4"/>
        <v>41</v>
      </c>
    </row>
    <row r="11" spans="1:24" x14ac:dyDescent="0.55000000000000004">
      <c r="A11">
        <v>7</v>
      </c>
      <c r="B11" s="250"/>
      <c r="C11" s="45" t="s">
        <v>201</v>
      </c>
      <c r="D11" t="s">
        <v>202</v>
      </c>
      <c r="E11">
        <v>24</v>
      </c>
      <c r="G11" s="1">
        <v>44031</v>
      </c>
      <c r="H11" s="5">
        <v>17</v>
      </c>
      <c r="I11" s="249">
        <f t="shared" si="1"/>
        <v>47</v>
      </c>
      <c r="J11" s="5"/>
      <c r="K11" s="249"/>
      <c r="L11" s="5"/>
      <c r="M11" s="249"/>
      <c r="N11" s="5">
        <v>9</v>
      </c>
      <c r="O11" s="5"/>
      <c r="P11" s="5"/>
      <c r="Q11" s="5"/>
      <c r="R11" s="249">
        <f t="shared" si="2"/>
        <v>50</v>
      </c>
      <c r="S11" s="1">
        <v>44031</v>
      </c>
      <c r="T11" s="5">
        <v>17</v>
      </c>
      <c r="U11" s="27">
        <f t="shared" si="3"/>
        <v>47</v>
      </c>
      <c r="V11" s="249">
        <f t="shared" si="0"/>
        <v>47</v>
      </c>
      <c r="W11" s="5">
        <v>9</v>
      </c>
      <c r="X11" s="249">
        <f t="shared" si="4"/>
        <v>50</v>
      </c>
    </row>
    <row r="12" spans="1:24" x14ac:dyDescent="0.55000000000000004">
      <c r="A12">
        <v>8</v>
      </c>
      <c r="B12" s="250"/>
      <c r="C12" s="45" t="s">
        <v>203</v>
      </c>
      <c r="D12" t="s">
        <v>204</v>
      </c>
      <c r="E12">
        <v>24</v>
      </c>
      <c r="G12" s="1">
        <v>44032</v>
      </c>
      <c r="H12" s="5">
        <v>8</v>
      </c>
      <c r="I12" s="249">
        <f t="shared" si="1"/>
        <v>55</v>
      </c>
      <c r="J12" s="5"/>
      <c r="K12" s="249"/>
      <c r="L12" s="5"/>
      <c r="M12" s="249"/>
      <c r="N12" s="5">
        <v>5</v>
      </c>
      <c r="O12" s="5"/>
      <c r="P12" s="5"/>
      <c r="Q12" s="5"/>
      <c r="R12" s="249">
        <f t="shared" si="2"/>
        <v>55</v>
      </c>
      <c r="S12" s="1">
        <v>44032</v>
      </c>
      <c r="T12" s="5">
        <v>8</v>
      </c>
      <c r="U12" s="27">
        <f t="shared" si="3"/>
        <v>55</v>
      </c>
      <c r="V12" s="249">
        <f t="shared" si="0"/>
        <v>55</v>
      </c>
      <c r="W12" s="5">
        <v>5</v>
      </c>
      <c r="X12" s="249">
        <f t="shared" si="4"/>
        <v>55</v>
      </c>
    </row>
    <row r="13" spans="1:24" x14ac:dyDescent="0.55000000000000004">
      <c r="A13">
        <v>9</v>
      </c>
      <c r="B13" s="250"/>
      <c r="C13" s="45" t="s">
        <v>205</v>
      </c>
      <c r="D13" t="s">
        <v>206</v>
      </c>
      <c r="E13">
        <v>24</v>
      </c>
      <c r="G13" s="1">
        <v>44033</v>
      </c>
      <c r="H13" s="5">
        <v>9</v>
      </c>
      <c r="I13" s="249">
        <f t="shared" si="1"/>
        <v>64</v>
      </c>
      <c r="J13" s="5"/>
      <c r="K13" s="249"/>
      <c r="L13" s="5"/>
      <c r="M13" s="249"/>
      <c r="N13" s="5">
        <v>14</v>
      </c>
      <c r="O13" s="5"/>
      <c r="P13" s="5"/>
      <c r="Q13" s="5"/>
      <c r="R13" s="249">
        <f t="shared" si="2"/>
        <v>69</v>
      </c>
      <c r="S13" s="1">
        <v>44033</v>
      </c>
      <c r="T13" s="5">
        <v>9</v>
      </c>
      <c r="U13" s="27">
        <f t="shared" si="3"/>
        <v>64</v>
      </c>
      <c r="V13" s="249">
        <f t="shared" si="0"/>
        <v>64</v>
      </c>
      <c r="W13" s="5">
        <v>14</v>
      </c>
      <c r="X13" s="249">
        <f t="shared" si="4"/>
        <v>69</v>
      </c>
    </row>
    <row r="14" spans="1:24" x14ac:dyDescent="0.55000000000000004">
      <c r="A14">
        <v>10</v>
      </c>
      <c r="B14" s="250"/>
      <c r="C14" s="45" t="s">
        <v>207</v>
      </c>
      <c r="D14" t="s">
        <v>208</v>
      </c>
      <c r="E14">
        <v>24</v>
      </c>
      <c r="G14" s="1">
        <v>44034</v>
      </c>
      <c r="H14" s="5">
        <v>18</v>
      </c>
      <c r="I14" s="249">
        <f t="shared" si="1"/>
        <v>82</v>
      </c>
      <c r="J14" s="5"/>
      <c r="K14" s="249"/>
      <c r="L14" s="5"/>
      <c r="M14" s="249"/>
      <c r="N14" s="5">
        <v>24</v>
      </c>
      <c r="O14" s="5">
        <v>16</v>
      </c>
      <c r="P14" s="5"/>
      <c r="Q14" s="5"/>
      <c r="R14" s="249">
        <f t="shared" ref="R14:R19" si="5">+R13+N14-O14</f>
        <v>77</v>
      </c>
      <c r="S14" s="1">
        <v>44034</v>
      </c>
      <c r="T14" s="5">
        <v>18</v>
      </c>
      <c r="U14" s="27">
        <f t="shared" si="3"/>
        <v>82</v>
      </c>
      <c r="V14" s="249">
        <f t="shared" si="0"/>
        <v>82</v>
      </c>
      <c r="W14" s="5">
        <v>24</v>
      </c>
      <c r="X14" s="251">
        <f>+X13+W14-O14</f>
        <v>77</v>
      </c>
    </row>
    <row r="15" spans="1:24" x14ac:dyDescent="0.55000000000000004">
      <c r="A15">
        <v>11</v>
      </c>
      <c r="B15" s="250"/>
      <c r="C15" s="45" t="s">
        <v>209</v>
      </c>
      <c r="D15" t="s">
        <v>210</v>
      </c>
      <c r="E15">
        <v>24</v>
      </c>
      <c r="G15" s="1">
        <v>44035</v>
      </c>
      <c r="H15" s="5">
        <v>13</v>
      </c>
      <c r="I15" s="249">
        <f t="shared" si="1"/>
        <v>95</v>
      </c>
      <c r="J15" s="5"/>
      <c r="K15" s="249"/>
      <c r="L15" s="5"/>
      <c r="M15" s="249"/>
      <c r="N15" s="5">
        <v>19</v>
      </c>
      <c r="O15" s="5">
        <v>11</v>
      </c>
      <c r="P15" s="5"/>
      <c r="Q15" s="5"/>
      <c r="R15" s="249">
        <f t="shared" si="5"/>
        <v>85</v>
      </c>
      <c r="S15" s="1">
        <v>44035</v>
      </c>
      <c r="T15" s="5">
        <v>13</v>
      </c>
      <c r="U15" s="27">
        <f t="shared" si="3"/>
        <v>95</v>
      </c>
      <c r="V15" s="249">
        <f t="shared" si="0"/>
        <v>95</v>
      </c>
      <c r="W15" s="5">
        <v>19</v>
      </c>
      <c r="X15" s="251">
        <f t="shared" ref="X15:X19" si="6">+X14+W15-O15</f>
        <v>85</v>
      </c>
    </row>
    <row r="16" spans="1:24" x14ac:dyDescent="0.55000000000000004">
      <c r="A16">
        <v>12</v>
      </c>
      <c r="B16" s="250"/>
      <c r="C16" s="45" t="s">
        <v>211</v>
      </c>
      <c r="D16" t="s">
        <v>212</v>
      </c>
      <c r="E16">
        <v>24</v>
      </c>
      <c r="G16" s="1">
        <v>44036</v>
      </c>
      <c r="H16" s="5">
        <v>20</v>
      </c>
      <c r="I16" s="249">
        <f t="shared" si="1"/>
        <v>115</v>
      </c>
      <c r="J16" s="5"/>
      <c r="K16" s="249"/>
      <c r="L16" s="5"/>
      <c r="M16" s="249"/>
      <c r="N16" s="5">
        <v>38</v>
      </c>
      <c r="O16" s="5">
        <v>9</v>
      </c>
      <c r="P16" s="5"/>
      <c r="Q16" s="5"/>
      <c r="R16" s="249">
        <f t="shared" si="5"/>
        <v>114</v>
      </c>
      <c r="S16" s="1">
        <f t="shared" ref="S16:S23" si="7">+G16</f>
        <v>44036</v>
      </c>
      <c r="T16" s="5">
        <v>20</v>
      </c>
      <c r="U16" s="27">
        <f t="shared" si="3"/>
        <v>115</v>
      </c>
      <c r="V16" s="249">
        <f t="shared" si="0"/>
        <v>115</v>
      </c>
      <c r="W16" s="5">
        <f>+N16</f>
        <v>38</v>
      </c>
      <c r="X16" s="251">
        <f t="shared" si="6"/>
        <v>114</v>
      </c>
    </row>
    <row r="17" spans="1:24" x14ac:dyDescent="0.55000000000000004">
      <c r="A17">
        <v>13</v>
      </c>
      <c r="B17" s="250"/>
      <c r="C17" s="45" t="s">
        <v>213</v>
      </c>
      <c r="D17" t="s">
        <v>214</v>
      </c>
      <c r="E17">
        <v>24</v>
      </c>
      <c r="G17" s="1">
        <v>44037</v>
      </c>
      <c r="H17" s="5">
        <v>22</v>
      </c>
      <c r="I17" s="252">
        <f>+I16+H17+76</f>
        <v>213</v>
      </c>
      <c r="J17" s="5">
        <v>0</v>
      </c>
      <c r="K17" s="253">
        <v>73</v>
      </c>
      <c r="L17" s="5">
        <v>0</v>
      </c>
      <c r="M17" s="253">
        <v>3</v>
      </c>
      <c r="N17" s="5">
        <v>38</v>
      </c>
      <c r="O17" s="5">
        <v>5</v>
      </c>
      <c r="P17" s="5"/>
      <c r="Q17" s="5"/>
      <c r="R17" s="249">
        <f t="shared" si="5"/>
        <v>147</v>
      </c>
      <c r="S17" s="1">
        <f t="shared" si="7"/>
        <v>44037</v>
      </c>
      <c r="T17" s="5">
        <f t="shared" ref="T17:T23" si="8">+H17</f>
        <v>22</v>
      </c>
      <c r="U17" s="27">
        <f t="shared" si="3"/>
        <v>213</v>
      </c>
      <c r="V17" s="249">
        <f t="shared" si="0"/>
        <v>137</v>
      </c>
      <c r="W17" s="5">
        <f>+N17</f>
        <v>38</v>
      </c>
      <c r="X17" s="251">
        <f t="shared" si="6"/>
        <v>147</v>
      </c>
    </row>
    <row r="18" spans="1:24" x14ac:dyDescent="0.55000000000000004">
      <c r="A18">
        <v>14</v>
      </c>
      <c r="B18" s="250"/>
      <c r="C18" s="45" t="s">
        <v>215</v>
      </c>
      <c r="D18" t="s">
        <v>216</v>
      </c>
      <c r="E18">
        <v>24</v>
      </c>
      <c r="G18" s="1">
        <v>44038</v>
      </c>
      <c r="H18" s="5">
        <v>41</v>
      </c>
      <c r="I18" s="249">
        <f t="shared" si="1"/>
        <v>254</v>
      </c>
      <c r="J18" s="5">
        <v>0</v>
      </c>
      <c r="K18" s="254">
        <f t="shared" ref="K18:K37" si="9">+K17+J18</f>
        <v>73</v>
      </c>
      <c r="L18" s="5">
        <v>0</v>
      </c>
      <c r="M18" s="254">
        <f t="shared" ref="M18:M42" si="10">+M17+L18</f>
        <v>3</v>
      </c>
      <c r="N18" s="5">
        <v>38</v>
      </c>
      <c r="O18" s="5">
        <v>15</v>
      </c>
      <c r="P18" s="5"/>
      <c r="Q18" s="5"/>
      <c r="R18" s="249">
        <f t="shared" si="5"/>
        <v>170</v>
      </c>
      <c r="S18" s="1">
        <f t="shared" si="7"/>
        <v>44038</v>
      </c>
      <c r="T18" s="5">
        <f t="shared" si="8"/>
        <v>41</v>
      </c>
      <c r="U18" s="27">
        <f t="shared" si="3"/>
        <v>254</v>
      </c>
      <c r="V18" s="249">
        <f t="shared" si="0"/>
        <v>178</v>
      </c>
      <c r="W18" s="5">
        <f>+N18</f>
        <v>38</v>
      </c>
      <c r="X18" s="251">
        <f t="shared" si="6"/>
        <v>170</v>
      </c>
    </row>
    <row r="19" spans="1:24" x14ac:dyDescent="0.55000000000000004">
      <c r="A19">
        <v>15</v>
      </c>
      <c r="B19" s="250"/>
      <c r="C19" s="45" t="s">
        <v>217</v>
      </c>
      <c r="D19" t="s">
        <v>218</v>
      </c>
      <c r="E19">
        <v>24</v>
      </c>
      <c r="G19" s="1">
        <v>44039</v>
      </c>
      <c r="H19" s="130">
        <v>57</v>
      </c>
      <c r="I19" s="249">
        <f t="shared" si="1"/>
        <v>311</v>
      </c>
      <c r="J19" s="5"/>
      <c r="K19" s="254">
        <f t="shared" si="9"/>
        <v>73</v>
      </c>
      <c r="L19" s="5"/>
      <c r="M19" s="254">
        <f t="shared" si="10"/>
        <v>3</v>
      </c>
      <c r="N19" s="130">
        <v>13</v>
      </c>
      <c r="O19" s="5">
        <v>18</v>
      </c>
      <c r="P19" s="5"/>
      <c r="Q19" s="5"/>
      <c r="R19" s="255">
        <f t="shared" si="5"/>
        <v>165</v>
      </c>
      <c r="S19" s="1">
        <f t="shared" si="7"/>
        <v>44039</v>
      </c>
      <c r="T19" s="5">
        <f t="shared" si="8"/>
        <v>57</v>
      </c>
      <c r="U19" s="27">
        <f t="shared" si="3"/>
        <v>311</v>
      </c>
      <c r="V19" s="249">
        <f t="shared" si="0"/>
        <v>235</v>
      </c>
      <c r="W19" s="5">
        <f>+N19</f>
        <v>13</v>
      </c>
      <c r="X19" s="251">
        <f t="shared" si="6"/>
        <v>165</v>
      </c>
    </row>
    <row r="20" spans="1:24" x14ac:dyDescent="0.55000000000000004">
      <c r="A20">
        <v>16</v>
      </c>
      <c r="B20" s="250"/>
      <c r="C20" s="45" t="s">
        <v>219</v>
      </c>
      <c r="D20" t="s">
        <v>220</v>
      </c>
      <c r="E20">
        <v>24</v>
      </c>
      <c r="G20" s="1">
        <v>44040</v>
      </c>
      <c r="H20" s="130">
        <v>89</v>
      </c>
      <c r="I20" s="249">
        <f t="shared" si="1"/>
        <v>400</v>
      </c>
      <c r="J20" s="6">
        <v>2</v>
      </c>
      <c r="K20" s="254">
        <f t="shared" si="9"/>
        <v>75</v>
      </c>
      <c r="L20" s="5"/>
      <c r="M20" s="254">
        <f t="shared" si="10"/>
        <v>3</v>
      </c>
      <c r="N20" s="130">
        <v>15</v>
      </c>
      <c r="O20" s="5">
        <v>43</v>
      </c>
      <c r="P20" s="6">
        <v>4</v>
      </c>
      <c r="Q20" s="240">
        <f>+P20+1</f>
        <v>5</v>
      </c>
      <c r="R20" s="255">
        <f t="shared" ref="R20:R25" si="11">+R19+N20-O20-P20</f>
        <v>133</v>
      </c>
      <c r="S20" s="1">
        <f t="shared" si="7"/>
        <v>44040</v>
      </c>
      <c r="T20" s="5">
        <f t="shared" si="8"/>
        <v>89</v>
      </c>
      <c r="U20" s="27">
        <f t="shared" si="3"/>
        <v>400</v>
      </c>
      <c r="V20" s="249">
        <f>+V19+T20-J20</f>
        <v>322</v>
      </c>
      <c r="W20" s="5">
        <f t="shared" ref="W20:W23" si="12">+N20</f>
        <v>15</v>
      </c>
      <c r="X20" s="251">
        <f t="shared" ref="X20:X25" si="13">+X19+W20-O20-P20</f>
        <v>133</v>
      </c>
    </row>
    <row r="21" spans="1:24" x14ac:dyDescent="0.55000000000000004">
      <c r="A21">
        <v>17</v>
      </c>
      <c r="B21" s="250"/>
      <c r="C21" s="45" t="s">
        <v>221</v>
      </c>
      <c r="D21" t="s">
        <v>222</v>
      </c>
      <c r="E21">
        <v>24</v>
      </c>
      <c r="G21" s="1">
        <v>44041</v>
      </c>
      <c r="H21" s="130">
        <v>96</v>
      </c>
      <c r="I21" s="249">
        <f t="shared" si="1"/>
        <v>496</v>
      </c>
      <c r="J21" s="6">
        <v>4</v>
      </c>
      <c r="K21" s="254">
        <f t="shared" si="9"/>
        <v>79</v>
      </c>
      <c r="L21" s="5"/>
      <c r="M21" s="254">
        <f t="shared" si="10"/>
        <v>3</v>
      </c>
      <c r="N21" s="130">
        <v>18</v>
      </c>
      <c r="O21" s="5">
        <v>8</v>
      </c>
      <c r="P21" s="6"/>
      <c r="Q21" s="240">
        <f>+Q20+P21</f>
        <v>5</v>
      </c>
      <c r="R21" s="255">
        <f t="shared" si="11"/>
        <v>143</v>
      </c>
      <c r="S21" s="1">
        <f t="shared" si="7"/>
        <v>44041</v>
      </c>
      <c r="T21" s="5">
        <f t="shared" si="8"/>
        <v>96</v>
      </c>
      <c r="U21" s="27">
        <f t="shared" si="3"/>
        <v>496</v>
      </c>
      <c r="V21" s="249">
        <f>+V20+T21-J21</f>
        <v>414</v>
      </c>
      <c r="W21" s="5">
        <f t="shared" si="12"/>
        <v>18</v>
      </c>
      <c r="X21" s="251">
        <f t="shared" si="13"/>
        <v>143</v>
      </c>
    </row>
    <row r="22" spans="1:24" x14ac:dyDescent="0.55000000000000004">
      <c r="A22">
        <v>18</v>
      </c>
      <c r="B22" s="250"/>
      <c r="C22" s="45" t="s">
        <v>226</v>
      </c>
      <c r="D22" t="s">
        <v>223</v>
      </c>
      <c r="E22">
        <v>24</v>
      </c>
      <c r="G22" s="1">
        <v>44042</v>
      </c>
      <c r="H22" s="130">
        <v>112</v>
      </c>
      <c r="I22" s="249">
        <f t="shared" si="1"/>
        <v>608</v>
      </c>
      <c r="J22" s="130">
        <v>3</v>
      </c>
      <c r="K22" s="254">
        <f t="shared" si="9"/>
        <v>82</v>
      </c>
      <c r="L22" s="5"/>
      <c r="M22" s="254">
        <f t="shared" si="10"/>
        <v>3</v>
      </c>
      <c r="N22" s="130">
        <v>0</v>
      </c>
      <c r="O22" s="5">
        <v>30</v>
      </c>
      <c r="P22" s="6">
        <v>5</v>
      </c>
      <c r="Q22" s="240">
        <f t="shared" ref="Q22:Q25" si="14">+Q21+P22</f>
        <v>10</v>
      </c>
      <c r="R22" s="255">
        <f t="shared" si="11"/>
        <v>108</v>
      </c>
      <c r="S22" s="1">
        <f t="shared" si="7"/>
        <v>44042</v>
      </c>
      <c r="T22" s="5">
        <f t="shared" si="8"/>
        <v>112</v>
      </c>
      <c r="U22" s="27">
        <f t="shared" si="3"/>
        <v>608</v>
      </c>
      <c r="V22" s="249">
        <f>+V21+T22-J22</f>
        <v>523</v>
      </c>
      <c r="W22" s="5">
        <f t="shared" si="12"/>
        <v>0</v>
      </c>
      <c r="X22" s="251">
        <f t="shared" si="13"/>
        <v>108</v>
      </c>
    </row>
    <row r="23" spans="1:24" x14ac:dyDescent="0.55000000000000004">
      <c r="A23">
        <v>19</v>
      </c>
      <c r="B23" s="250"/>
      <c r="C23" s="45" t="s">
        <v>227</v>
      </c>
      <c r="D23" t="s">
        <v>224</v>
      </c>
      <c r="E23">
        <v>24</v>
      </c>
      <c r="G23" s="1">
        <v>44043</v>
      </c>
      <c r="H23" s="130">
        <v>31</v>
      </c>
      <c r="I23" s="249">
        <f t="shared" si="1"/>
        <v>639</v>
      </c>
      <c r="J23" s="130">
        <v>7</v>
      </c>
      <c r="K23" s="254">
        <f t="shared" si="9"/>
        <v>89</v>
      </c>
      <c r="L23" s="5"/>
      <c r="M23" s="254">
        <f t="shared" si="10"/>
        <v>3</v>
      </c>
      <c r="N23" s="130">
        <v>8</v>
      </c>
      <c r="O23" s="5"/>
      <c r="P23" s="6">
        <v>7</v>
      </c>
      <c r="Q23" s="240">
        <f t="shared" si="14"/>
        <v>17</v>
      </c>
      <c r="R23" s="255">
        <f t="shared" si="11"/>
        <v>109</v>
      </c>
      <c r="S23" s="1">
        <f t="shared" si="7"/>
        <v>44043</v>
      </c>
      <c r="T23" s="5">
        <f t="shared" si="8"/>
        <v>31</v>
      </c>
      <c r="U23" s="27">
        <f t="shared" si="3"/>
        <v>639</v>
      </c>
      <c r="V23" s="249">
        <f>+V22+T23-J23</f>
        <v>547</v>
      </c>
      <c r="W23" s="5">
        <f t="shared" si="12"/>
        <v>8</v>
      </c>
      <c r="X23" s="251">
        <f t="shared" si="13"/>
        <v>109</v>
      </c>
    </row>
    <row r="24" spans="1:24" x14ac:dyDescent="0.55000000000000004">
      <c r="A24">
        <v>20</v>
      </c>
      <c r="B24" s="250"/>
      <c r="C24" s="45" t="s">
        <v>228</v>
      </c>
      <c r="D24" t="s">
        <v>225</v>
      </c>
      <c r="E24">
        <v>24</v>
      </c>
      <c r="G24" s="1">
        <v>44044</v>
      </c>
      <c r="H24" s="130">
        <v>30</v>
      </c>
      <c r="I24" s="249">
        <f t="shared" si="1"/>
        <v>669</v>
      </c>
      <c r="J24" s="130">
        <v>7</v>
      </c>
      <c r="K24" s="254">
        <f t="shared" si="9"/>
        <v>96</v>
      </c>
      <c r="L24" s="5"/>
      <c r="M24" s="254">
        <f t="shared" si="10"/>
        <v>3</v>
      </c>
      <c r="N24" s="130">
        <v>9</v>
      </c>
      <c r="O24" s="5"/>
      <c r="P24" s="6">
        <v>6</v>
      </c>
      <c r="Q24" s="240">
        <f t="shared" si="14"/>
        <v>23</v>
      </c>
      <c r="R24" s="255">
        <f t="shared" si="11"/>
        <v>112</v>
      </c>
      <c r="S24" s="1">
        <f t="shared" ref="S24" si="15">+G24</f>
        <v>44044</v>
      </c>
      <c r="T24" s="5">
        <f t="shared" ref="T24" si="16">+H24</f>
        <v>30</v>
      </c>
      <c r="U24" s="27">
        <f t="shared" si="3"/>
        <v>669</v>
      </c>
      <c r="V24" s="249">
        <f>+V23+T24-J24-1</f>
        <v>569</v>
      </c>
      <c r="W24" s="5">
        <f t="shared" ref="W24" si="17">+N24</f>
        <v>9</v>
      </c>
      <c r="X24" s="251">
        <f t="shared" si="13"/>
        <v>112</v>
      </c>
    </row>
    <row r="25" spans="1:24" x14ac:dyDescent="0.55000000000000004">
      <c r="A25">
        <v>21</v>
      </c>
      <c r="B25" s="250"/>
      <c r="C25" s="45" t="s">
        <v>229</v>
      </c>
      <c r="D25" t="s">
        <v>230</v>
      </c>
      <c r="E25">
        <v>24</v>
      </c>
      <c r="G25" s="1">
        <v>44045</v>
      </c>
      <c r="H25" s="130">
        <v>28</v>
      </c>
      <c r="I25" s="249">
        <f t="shared" si="1"/>
        <v>697</v>
      </c>
      <c r="J25" s="130">
        <v>7</v>
      </c>
      <c r="K25" s="254">
        <f t="shared" si="9"/>
        <v>103</v>
      </c>
      <c r="L25" s="5"/>
      <c r="M25" s="254">
        <f t="shared" si="10"/>
        <v>3</v>
      </c>
      <c r="N25" s="130">
        <v>8</v>
      </c>
      <c r="O25" s="5"/>
      <c r="P25" s="6">
        <v>4</v>
      </c>
      <c r="Q25" s="240">
        <f t="shared" si="14"/>
        <v>27</v>
      </c>
      <c r="R25" s="255">
        <f t="shared" si="11"/>
        <v>116</v>
      </c>
      <c r="S25" s="1">
        <f t="shared" ref="S25:S26" si="18">+G25</f>
        <v>44045</v>
      </c>
      <c r="T25" s="5">
        <f t="shared" ref="T25" si="19">+H25</f>
        <v>28</v>
      </c>
      <c r="U25" s="27">
        <f t="shared" si="3"/>
        <v>697</v>
      </c>
      <c r="V25" s="249">
        <f t="shared" ref="V25:V30" si="20">+V24+T25-J25</f>
        <v>590</v>
      </c>
      <c r="W25" s="5">
        <f t="shared" ref="W25" si="21">+N25</f>
        <v>8</v>
      </c>
      <c r="X25" s="251">
        <f t="shared" si="13"/>
        <v>116</v>
      </c>
    </row>
    <row r="26" spans="1:24" x14ac:dyDescent="0.55000000000000004">
      <c r="A26">
        <v>22</v>
      </c>
      <c r="B26" s="250"/>
      <c r="C26" s="45" t="s">
        <v>231</v>
      </c>
      <c r="D26" t="s">
        <v>232</v>
      </c>
      <c r="E26">
        <v>24</v>
      </c>
      <c r="G26" s="1">
        <v>44046</v>
      </c>
      <c r="H26" s="130">
        <v>28</v>
      </c>
      <c r="I26" s="249">
        <f t="shared" si="1"/>
        <v>725</v>
      </c>
      <c r="J26" s="130">
        <v>12</v>
      </c>
      <c r="K26" s="254">
        <f t="shared" si="9"/>
        <v>115</v>
      </c>
      <c r="L26" s="5"/>
      <c r="M26" s="254">
        <f t="shared" si="10"/>
        <v>3</v>
      </c>
      <c r="N26" s="130">
        <v>9</v>
      </c>
      <c r="O26" s="5"/>
      <c r="P26" s="6">
        <v>11</v>
      </c>
      <c r="Q26" s="240">
        <f t="shared" ref="Q26:Q27" si="22">+Q25+P26</f>
        <v>38</v>
      </c>
      <c r="R26" s="255">
        <f t="shared" ref="R26:R27" si="23">+R25+N26-O26-P26</f>
        <v>114</v>
      </c>
      <c r="S26" s="1">
        <f t="shared" si="18"/>
        <v>44046</v>
      </c>
      <c r="T26" s="5">
        <f t="shared" ref="T26" si="24">+H26</f>
        <v>28</v>
      </c>
      <c r="U26" s="27">
        <f t="shared" si="3"/>
        <v>725</v>
      </c>
      <c r="V26" s="249">
        <f t="shared" si="20"/>
        <v>606</v>
      </c>
      <c r="W26" s="5">
        <f t="shared" ref="W26" si="25">+N26</f>
        <v>9</v>
      </c>
      <c r="X26" s="251">
        <f t="shared" ref="X26" si="26">+X25+W26-O26-P26</f>
        <v>114</v>
      </c>
    </row>
    <row r="27" spans="1:24" x14ac:dyDescent="0.55000000000000004">
      <c r="A27">
        <v>23</v>
      </c>
      <c r="B27" s="250"/>
      <c r="C27" s="45" t="s">
        <v>234</v>
      </c>
      <c r="D27" t="s">
        <v>235</v>
      </c>
      <c r="E27">
        <v>24</v>
      </c>
      <c r="G27" s="1">
        <v>44047</v>
      </c>
      <c r="H27" s="130">
        <v>22</v>
      </c>
      <c r="I27" s="249">
        <f t="shared" si="1"/>
        <v>747</v>
      </c>
      <c r="J27" s="130">
        <v>10</v>
      </c>
      <c r="K27" s="254">
        <f t="shared" si="9"/>
        <v>125</v>
      </c>
      <c r="L27" s="5"/>
      <c r="M27" s="254">
        <f t="shared" si="10"/>
        <v>3</v>
      </c>
      <c r="N27" s="130">
        <v>13</v>
      </c>
      <c r="O27" s="5"/>
      <c r="P27" s="6">
        <v>5</v>
      </c>
      <c r="Q27" s="240">
        <f t="shared" si="22"/>
        <v>43</v>
      </c>
      <c r="R27" s="255">
        <f t="shared" si="23"/>
        <v>122</v>
      </c>
      <c r="S27" s="1">
        <f t="shared" ref="S27" si="27">+G27</f>
        <v>44047</v>
      </c>
      <c r="T27" s="5">
        <f t="shared" ref="T27" si="28">+H27</f>
        <v>22</v>
      </c>
      <c r="U27" s="27">
        <f t="shared" si="3"/>
        <v>747</v>
      </c>
      <c r="V27" s="249">
        <f t="shared" si="20"/>
        <v>618</v>
      </c>
      <c r="W27" s="5">
        <f t="shared" ref="W27" si="29">+N27</f>
        <v>13</v>
      </c>
      <c r="X27" s="251">
        <f t="shared" ref="X27" si="30">+X26+W27-O27-P27</f>
        <v>122</v>
      </c>
    </row>
    <row r="28" spans="1:24" x14ac:dyDescent="0.55000000000000004">
      <c r="A28">
        <v>24</v>
      </c>
      <c r="B28" s="250"/>
      <c r="C28" s="45" t="s">
        <v>239</v>
      </c>
      <c r="D28" t="s">
        <v>236</v>
      </c>
      <c r="E28">
        <v>24</v>
      </c>
      <c r="G28" s="1">
        <v>44048</v>
      </c>
      <c r="H28" s="130">
        <v>27</v>
      </c>
      <c r="I28" s="249">
        <f t="shared" si="1"/>
        <v>774</v>
      </c>
      <c r="J28" s="130">
        <v>8</v>
      </c>
      <c r="K28" s="254">
        <f t="shared" si="9"/>
        <v>133</v>
      </c>
      <c r="L28" s="5"/>
      <c r="M28" s="254">
        <f t="shared" si="10"/>
        <v>3</v>
      </c>
      <c r="N28" s="130">
        <v>12</v>
      </c>
      <c r="O28" s="5"/>
      <c r="P28" s="6">
        <v>4</v>
      </c>
      <c r="Q28" s="240">
        <f t="shared" ref="Q28" si="31">+Q27+P28</f>
        <v>47</v>
      </c>
      <c r="R28" s="255">
        <f t="shared" ref="R28" si="32">+R27+N28-O28-P28</f>
        <v>130</v>
      </c>
      <c r="S28" s="1">
        <f t="shared" ref="S28" si="33">+G28</f>
        <v>44048</v>
      </c>
      <c r="T28" s="5">
        <f t="shared" ref="T28" si="34">+H28</f>
        <v>27</v>
      </c>
      <c r="U28" s="27">
        <f t="shared" si="3"/>
        <v>774</v>
      </c>
      <c r="V28" s="249">
        <f t="shared" si="20"/>
        <v>637</v>
      </c>
      <c r="W28" s="5">
        <f t="shared" ref="W28" si="35">+N28</f>
        <v>12</v>
      </c>
      <c r="X28" s="251">
        <f t="shared" ref="X28" si="36">+X27+W28-O28-P28</f>
        <v>130</v>
      </c>
    </row>
    <row r="29" spans="1:24" x14ac:dyDescent="0.55000000000000004">
      <c r="A29">
        <v>25</v>
      </c>
      <c r="B29" s="250"/>
      <c r="C29" s="45" t="s">
        <v>238</v>
      </c>
      <c r="D29" t="s">
        <v>237</v>
      </c>
      <c r="E29">
        <v>24</v>
      </c>
      <c r="G29" s="1">
        <v>44049</v>
      </c>
      <c r="H29" s="130">
        <v>26</v>
      </c>
      <c r="I29" s="249">
        <f t="shared" si="1"/>
        <v>800</v>
      </c>
      <c r="J29" s="130">
        <v>20</v>
      </c>
      <c r="K29" s="254">
        <f t="shared" si="9"/>
        <v>153</v>
      </c>
      <c r="L29" s="5"/>
      <c r="M29" s="254">
        <f t="shared" si="10"/>
        <v>3</v>
      </c>
      <c r="N29" s="130">
        <v>10</v>
      </c>
      <c r="O29" s="5"/>
      <c r="P29" s="6">
        <v>12</v>
      </c>
      <c r="Q29" s="240">
        <f t="shared" ref="Q29" si="37">+Q28+P29</f>
        <v>59</v>
      </c>
      <c r="R29" s="255">
        <f t="shared" ref="R29" si="38">+R28+N29-O29-P29</f>
        <v>128</v>
      </c>
      <c r="S29" s="1">
        <f t="shared" ref="S29" si="39">+G29</f>
        <v>44049</v>
      </c>
      <c r="T29" s="5">
        <f t="shared" ref="T29" si="40">+H29</f>
        <v>26</v>
      </c>
      <c r="U29" s="27">
        <f t="shared" si="3"/>
        <v>800</v>
      </c>
      <c r="V29" s="249">
        <f t="shared" si="20"/>
        <v>643</v>
      </c>
      <c r="W29" s="5">
        <f t="shared" ref="W29" si="41">+N29</f>
        <v>10</v>
      </c>
      <c r="X29" s="251">
        <f t="shared" ref="X29" si="42">+X28+W29-O29-P29</f>
        <v>128</v>
      </c>
    </row>
    <row r="30" spans="1:24" x14ac:dyDescent="0.55000000000000004">
      <c r="A30">
        <v>26</v>
      </c>
      <c r="B30" s="250"/>
      <c r="C30" s="45" t="s">
        <v>240</v>
      </c>
      <c r="D30" t="s">
        <v>241</v>
      </c>
      <c r="E30">
        <v>24</v>
      </c>
      <c r="G30" s="1">
        <v>44050</v>
      </c>
      <c r="H30" s="130">
        <v>25</v>
      </c>
      <c r="I30" s="249">
        <f t="shared" si="1"/>
        <v>825</v>
      </c>
      <c r="J30" s="130">
        <v>28</v>
      </c>
      <c r="K30" s="254">
        <f t="shared" si="9"/>
        <v>181</v>
      </c>
      <c r="L30" s="5"/>
      <c r="M30" s="254">
        <f t="shared" si="10"/>
        <v>3</v>
      </c>
      <c r="N30" s="130">
        <v>8</v>
      </c>
      <c r="O30" s="5"/>
      <c r="P30" s="6">
        <v>9</v>
      </c>
      <c r="Q30" s="240">
        <f t="shared" ref="Q30" si="43">+Q29+P30</f>
        <v>68</v>
      </c>
      <c r="R30" s="255">
        <f t="shared" ref="R30" si="44">+R29+N30-O30-P30</f>
        <v>127</v>
      </c>
      <c r="S30" s="1">
        <f t="shared" ref="S30" si="45">+G30</f>
        <v>44050</v>
      </c>
      <c r="T30" s="5">
        <f t="shared" ref="T30" si="46">+H30</f>
        <v>25</v>
      </c>
      <c r="U30" s="27">
        <f t="shared" si="3"/>
        <v>825</v>
      </c>
      <c r="V30" s="249">
        <f t="shared" si="20"/>
        <v>640</v>
      </c>
      <c r="W30" s="5">
        <f t="shared" ref="W30" si="47">+N30</f>
        <v>8</v>
      </c>
      <c r="X30" s="251">
        <f t="shared" ref="X30" si="48">+X29+W30-O30-P30</f>
        <v>127</v>
      </c>
    </row>
    <row r="31" spans="1:24" x14ac:dyDescent="0.55000000000000004">
      <c r="A31">
        <v>27</v>
      </c>
      <c r="B31" s="250"/>
      <c r="C31" s="45" t="s">
        <v>242</v>
      </c>
      <c r="D31" t="s">
        <v>243</v>
      </c>
      <c r="E31">
        <v>24</v>
      </c>
      <c r="G31" s="1">
        <v>44051</v>
      </c>
      <c r="H31" s="130">
        <v>15</v>
      </c>
      <c r="I31" s="249">
        <f t="shared" si="1"/>
        <v>840</v>
      </c>
      <c r="J31" s="130">
        <v>30</v>
      </c>
      <c r="K31" s="254">
        <f t="shared" si="9"/>
        <v>211</v>
      </c>
      <c r="L31" s="5"/>
      <c r="M31" s="254">
        <f t="shared" si="10"/>
        <v>3</v>
      </c>
      <c r="N31" s="130">
        <v>0</v>
      </c>
      <c r="O31" s="5"/>
      <c r="P31" s="6">
        <v>4</v>
      </c>
      <c r="Q31" s="240">
        <f t="shared" ref="Q31" si="49">+Q30+P31</f>
        <v>72</v>
      </c>
      <c r="R31" s="255">
        <f t="shared" ref="R31" si="50">+R30+N31-O31-P31</f>
        <v>123</v>
      </c>
      <c r="S31" s="1">
        <f t="shared" ref="S31" si="51">+G31</f>
        <v>44051</v>
      </c>
      <c r="T31" s="5">
        <f t="shared" ref="T31" si="52">+H31</f>
        <v>15</v>
      </c>
      <c r="U31" s="27">
        <f t="shared" si="3"/>
        <v>840</v>
      </c>
      <c r="V31" s="249">
        <f t="shared" ref="V31" si="53">+V30+T31-J31</f>
        <v>625</v>
      </c>
      <c r="W31" s="5">
        <f t="shared" ref="W31" si="54">+N31</f>
        <v>0</v>
      </c>
      <c r="X31" s="251">
        <f t="shared" ref="X31" si="55">+X30+W31-O31-P31</f>
        <v>123</v>
      </c>
    </row>
    <row r="32" spans="1:24" x14ac:dyDescent="0.55000000000000004">
      <c r="A32">
        <v>28</v>
      </c>
      <c r="B32" s="250"/>
      <c r="C32" s="45" t="s">
        <v>246</v>
      </c>
      <c r="D32" t="s">
        <v>245</v>
      </c>
      <c r="E32">
        <v>24</v>
      </c>
      <c r="G32" s="1">
        <v>44052</v>
      </c>
      <c r="H32" s="130">
        <v>14</v>
      </c>
      <c r="I32" s="249">
        <f t="shared" si="1"/>
        <v>854</v>
      </c>
      <c r="J32" s="130">
        <v>47</v>
      </c>
      <c r="K32" s="254">
        <f t="shared" si="9"/>
        <v>258</v>
      </c>
      <c r="L32" s="5"/>
      <c r="M32" s="254">
        <f t="shared" si="10"/>
        <v>3</v>
      </c>
      <c r="N32" s="130">
        <v>7</v>
      </c>
      <c r="O32" s="5"/>
      <c r="P32" s="6">
        <v>7</v>
      </c>
      <c r="Q32" s="240">
        <f t="shared" ref="Q32" si="56">+Q31+P32</f>
        <v>79</v>
      </c>
      <c r="R32" s="255">
        <f t="shared" ref="R32" si="57">+R31+N32-O32-P32</f>
        <v>123</v>
      </c>
      <c r="S32" s="1">
        <f t="shared" ref="S32" si="58">+G32</f>
        <v>44052</v>
      </c>
      <c r="T32" s="5">
        <f t="shared" ref="T32" si="59">+H32</f>
        <v>14</v>
      </c>
      <c r="U32" s="27">
        <f t="shared" si="3"/>
        <v>854</v>
      </c>
      <c r="V32" s="249">
        <f t="shared" ref="V32" si="60">+V31+T32-J32</f>
        <v>592</v>
      </c>
      <c r="W32" s="5">
        <f t="shared" ref="W32" si="61">+N32</f>
        <v>7</v>
      </c>
      <c r="X32" s="251">
        <f t="shared" ref="X32" si="62">+X31+W32-O32-P32</f>
        <v>123</v>
      </c>
    </row>
    <row r="33" spans="1:24" x14ac:dyDescent="0.55000000000000004">
      <c r="A33">
        <v>29</v>
      </c>
      <c r="B33" s="250"/>
      <c r="C33" s="45" t="s">
        <v>250</v>
      </c>
      <c r="D33" t="s">
        <v>247</v>
      </c>
      <c r="E33">
        <v>24</v>
      </c>
      <c r="G33" s="1">
        <v>44053</v>
      </c>
      <c r="H33" s="130">
        <v>13</v>
      </c>
      <c r="I33" s="249">
        <f t="shared" ref="I33:I42" si="63">+I32+H33</f>
        <v>867</v>
      </c>
      <c r="J33" s="130">
        <v>38</v>
      </c>
      <c r="K33" s="254">
        <f t="shared" si="9"/>
        <v>296</v>
      </c>
      <c r="L33" s="5"/>
      <c r="M33" s="254">
        <f t="shared" si="10"/>
        <v>3</v>
      </c>
      <c r="N33" s="130">
        <v>11</v>
      </c>
      <c r="O33" s="5"/>
      <c r="P33" s="6">
        <v>3</v>
      </c>
      <c r="Q33" s="240">
        <f t="shared" ref="Q33" si="64">+Q32+P33</f>
        <v>82</v>
      </c>
      <c r="R33" s="255">
        <f t="shared" ref="R33" si="65">+R32+N33-O33-P33</f>
        <v>131</v>
      </c>
      <c r="S33" s="1">
        <f t="shared" ref="S33" si="66">+G33</f>
        <v>44053</v>
      </c>
      <c r="T33" s="5">
        <f t="shared" ref="T33" si="67">+H33</f>
        <v>13</v>
      </c>
      <c r="U33" s="27">
        <f t="shared" si="3"/>
        <v>867</v>
      </c>
      <c r="V33" s="249">
        <f t="shared" ref="V33" si="68">+V32+T33-J33</f>
        <v>567</v>
      </c>
      <c r="W33" s="5">
        <f t="shared" ref="W33" si="69">+N33</f>
        <v>11</v>
      </c>
      <c r="X33" s="251">
        <f t="shared" ref="X33" si="70">+X32+W33-O33-P33</f>
        <v>131</v>
      </c>
    </row>
    <row r="34" spans="1:24" x14ac:dyDescent="0.55000000000000004">
      <c r="A34">
        <v>30</v>
      </c>
      <c r="B34" s="250"/>
      <c r="C34" s="45" t="s">
        <v>251</v>
      </c>
      <c r="D34" t="s">
        <v>252</v>
      </c>
      <c r="E34">
        <v>24</v>
      </c>
      <c r="G34" s="1">
        <v>44054</v>
      </c>
      <c r="H34" s="130">
        <v>9</v>
      </c>
      <c r="I34" s="249">
        <f t="shared" si="63"/>
        <v>876</v>
      </c>
      <c r="J34" s="130">
        <v>41</v>
      </c>
      <c r="K34" s="254">
        <f t="shared" si="9"/>
        <v>337</v>
      </c>
      <c r="L34" s="5"/>
      <c r="M34" s="254">
        <f t="shared" si="10"/>
        <v>3</v>
      </c>
      <c r="N34" s="130">
        <v>8</v>
      </c>
      <c r="O34" s="5"/>
      <c r="P34" s="6">
        <v>8</v>
      </c>
      <c r="Q34" s="240">
        <f t="shared" ref="Q34" si="71">+Q33+P34</f>
        <v>90</v>
      </c>
      <c r="R34" s="255">
        <f t="shared" ref="R34" si="72">+R33+N34-O34-P34</f>
        <v>131</v>
      </c>
      <c r="S34" s="1">
        <f t="shared" ref="S34:S36" si="73">+G34</f>
        <v>44054</v>
      </c>
      <c r="T34" s="5">
        <f t="shared" ref="T34" si="74">+H34</f>
        <v>9</v>
      </c>
      <c r="U34" s="27">
        <f t="shared" si="3"/>
        <v>876</v>
      </c>
      <c r="V34" s="249">
        <f t="shared" ref="V34" si="75">+V33+T34-J34</f>
        <v>535</v>
      </c>
      <c r="W34" s="5">
        <f t="shared" ref="W34" si="76">+N34</f>
        <v>8</v>
      </c>
      <c r="X34" s="251">
        <f t="shared" ref="X34" si="77">+X33+W34-O34-P34</f>
        <v>131</v>
      </c>
    </row>
    <row r="35" spans="1:24" x14ac:dyDescent="0.55000000000000004">
      <c r="A35">
        <v>31</v>
      </c>
      <c r="B35" s="250"/>
      <c r="C35" s="45" t="s">
        <v>257</v>
      </c>
      <c r="D35" t="s">
        <v>256</v>
      </c>
      <c r="E35">
        <v>24</v>
      </c>
      <c r="G35" s="1">
        <v>44055</v>
      </c>
      <c r="H35" s="130">
        <v>8</v>
      </c>
      <c r="I35" s="249">
        <f t="shared" si="63"/>
        <v>884</v>
      </c>
      <c r="J35" s="130">
        <v>38</v>
      </c>
      <c r="K35" s="254">
        <f t="shared" si="9"/>
        <v>375</v>
      </c>
      <c r="L35" s="5"/>
      <c r="M35" s="254">
        <f t="shared" si="10"/>
        <v>3</v>
      </c>
      <c r="N35" s="130">
        <v>5</v>
      </c>
      <c r="O35" s="5"/>
      <c r="P35" s="6">
        <v>6</v>
      </c>
      <c r="Q35" s="240">
        <f t="shared" ref="Q35" si="78">+Q34+P35</f>
        <v>96</v>
      </c>
      <c r="R35" s="255">
        <f t="shared" ref="R35" si="79">+R34+N35-O35-P35</f>
        <v>130</v>
      </c>
      <c r="S35" s="1">
        <f t="shared" si="73"/>
        <v>44055</v>
      </c>
      <c r="T35" s="5">
        <f t="shared" ref="T35" si="80">+H35</f>
        <v>8</v>
      </c>
      <c r="U35" s="27">
        <f t="shared" ref="U35" si="81">+I35</f>
        <v>884</v>
      </c>
      <c r="V35" s="249">
        <f t="shared" ref="V35" si="82">+V34+T35-J35</f>
        <v>505</v>
      </c>
      <c r="W35" s="5">
        <f t="shared" ref="W35" si="83">+N35</f>
        <v>5</v>
      </c>
      <c r="X35" s="251">
        <f t="shared" ref="X35" si="84">+X34+W35-O35-P35</f>
        <v>130</v>
      </c>
    </row>
    <row r="36" spans="1:24" x14ac:dyDescent="0.55000000000000004">
      <c r="A36">
        <v>32</v>
      </c>
      <c r="B36" s="250"/>
      <c r="C36" s="45" t="s">
        <v>259</v>
      </c>
      <c r="D36" t="s">
        <v>258</v>
      </c>
      <c r="E36">
        <v>24</v>
      </c>
      <c r="G36" s="1">
        <v>44056</v>
      </c>
      <c r="H36" s="130">
        <v>8</v>
      </c>
      <c r="I36" s="249">
        <f t="shared" si="63"/>
        <v>892</v>
      </c>
      <c r="J36" s="130">
        <v>49</v>
      </c>
      <c r="K36" s="254">
        <f t="shared" si="9"/>
        <v>424</v>
      </c>
      <c r="L36" s="5"/>
      <c r="M36" s="254">
        <f t="shared" si="10"/>
        <v>3</v>
      </c>
      <c r="N36" s="130">
        <v>4</v>
      </c>
      <c r="O36" s="5"/>
      <c r="P36" s="6">
        <v>5</v>
      </c>
      <c r="Q36" s="240">
        <f t="shared" ref="Q36" si="85">+Q35+P36</f>
        <v>101</v>
      </c>
      <c r="R36" s="255">
        <f t="shared" ref="R36" si="86">+R35+N36-O36-P36</f>
        <v>129</v>
      </c>
      <c r="S36" s="1">
        <f t="shared" si="73"/>
        <v>44056</v>
      </c>
      <c r="T36" s="5">
        <f t="shared" ref="T36" si="87">+H36</f>
        <v>8</v>
      </c>
      <c r="U36" s="27">
        <f t="shared" ref="U36" si="88">+I36</f>
        <v>892</v>
      </c>
      <c r="V36" s="249">
        <f t="shared" ref="V36" si="89">+V35+T36-J36</f>
        <v>464</v>
      </c>
      <c r="W36" s="5">
        <f t="shared" ref="W36" si="90">+N36</f>
        <v>4</v>
      </c>
      <c r="X36" s="251">
        <f t="shared" ref="X36" si="91">+X35+W36-O36-P36</f>
        <v>129</v>
      </c>
    </row>
    <row r="37" spans="1:24" x14ac:dyDescent="0.55000000000000004">
      <c r="A37">
        <v>33</v>
      </c>
      <c r="B37" s="250"/>
      <c r="C37" s="45" t="s">
        <v>260</v>
      </c>
      <c r="D37" t="s">
        <v>262</v>
      </c>
      <c r="E37">
        <v>24</v>
      </c>
      <c r="G37" s="1">
        <v>44057</v>
      </c>
      <c r="H37" s="130">
        <v>7</v>
      </c>
      <c r="I37" s="249">
        <f t="shared" si="63"/>
        <v>899</v>
      </c>
      <c r="J37" s="130">
        <v>33</v>
      </c>
      <c r="K37" s="254">
        <f t="shared" si="9"/>
        <v>457</v>
      </c>
      <c r="L37" s="5"/>
      <c r="M37" s="254">
        <f t="shared" si="10"/>
        <v>3</v>
      </c>
      <c r="N37" s="130">
        <v>2</v>
      </c>
      <c r="O37" s="5"/>
      <c r="P37" s="6">
        <v>5</v>
      </c>
      <c r="Q37" s="240">
        <f t="shared" ref="Q37" si="92">+Q36+P37</f>
        <v>106</v>
      </c>
      <c r="R37" s="255">
        <f t="shared" ref="R37" si="93">+R36+N37-O37-P37</f>
        <v>126</v>
      </c>
      <c r="S37" s="1">
        <f t="shared" ref="S37" si="94">+G37</f>
        <v>44057</v>
      </c>
      <c r="T37" s="5">
        <f t="shared" ref="T37" si="95">+H37</f>
        <v>7</v>
      </c>
      <c r="U37" s="27">
        <f t="shared" ref="U37" si="96">+I37</f>
        <v>899</v>
      </c>
      <c r="V37" s="249">
        <f t="shared" ref="V37" si="97">+V36+T37-J37</f>
        <v>438</v>
      </c>
      <c r="W37" s="5">
        <f t="shared" ref="W37" si="98">+N37</f>
        <v>2</v>
      </c>
      <c r="X37" s="251">
        <f t="shared" ref="X37" si="99">+X36+W37-O37-P37</f>
        <v>126</v>
      </c>
    </row>
    <row r="38" spans="1:24" x14ac:dyDescent="0.55000000000000004">
      <c r="A38">
        <v>34</v>
      </c>
      <c r="B38" s="250"/>
      <c r="C38" s="45" t="s">
        <v>261</v>
      </c>
      <c r="D38" t="s">
        <v>263</v>
      </c>
      <c r="E38">
        <v>24</v>
      </c>
      <c r="G38" s="1">
        <v>44058</v>
      </c>
      <c r="H38" s="130">
        <v>4</v>
      </c>
      <c r="I38" s="249">
        <f t="shared" si="63"/>
        <v>903</v>
      </c>
      <c r="J38" s="130">
        <v>41</v>
      </c>
      <c r="K38" s="254">
        <f t="shared" ref="K38:K43" si="100">+K37+J38</f>
        <v>498</v>
      </c>
      <c r="L38" s="5"/>
      <c r="M38" s="254">
        <f t="shared" si="10"/>
        <v>3</v>
      </c>
      <c r="N38" s="130">
        <v>5</v>
      </c>
      <c r="O38" s="5"/>
      <c r="P38" s="6">
        <v>3</v>
      </c>
      <c r="Q38" s="240">
        <f t="shared" ref="Q38" si="101">+Q37+P38</f>
        <v>109</v>
      </c>
      <c r="R38" s="255">
        <f t="shared" ref="R38" si="102">+R37+N38-O38-P38</f>
        <v>128</v>
      </c>
      <c r="S38" s="1">
        <f t="shared" ref="S38" si="103">+G38</f>
        <v>44058</v>
      </c>
      <c r="T38" s="5">
        <f t="shared" ref="T38" si="104">+H38</f>
        <v>4</v>
      </c>
      <c r="U38" s="27">
        <f t="shared" ref="U38" si="105">+I38</f>
        <v>903</v>
      </c>
      <c r="V38" s="249">
        <f t="shared" ref="V38" si="106">+V37+T38-J38</f>
        <v>401</v>
      </c>
      <c r="W38" s="5">
        <f t="shared" ref="W38" si="107">+N38</f>
        <v>5</v>
      </c>
      <c r="X38" s="251">
        <f t="shared" ref="X38" si="108">+X37+W38-O38-P38</f>
        <v>128</v>
      </c>
    </row>
    <row r="39" spans="1:24" x14ac:dyDescent="0.55000000000000004">
      <c r="A39">
        <v>35</v>
      </c>
      <c r="B39" s="250"/>
      <c r="C39" s="45" t="s">
        <v>265</v>
      </c>
      <c r="D39" t="s">
        <v>266</v>
      </c>
      <c r="E39">
        <v>24</v>
      </c>
      <c r="F39">
        <v>1</v>
      </c>
      <c r="G39" s="1">
        <v>44059</v>
      </c>
      <c r="H39" s="130">
        <v>0</v>
      </c>
      <c r="I39" s="249">
        <f t="shared" si="63"/>
        <v>903</v>
      </c>
      <c r="J39" s="130">
        <v>23</v>
      </c>
      <c r="K39" s="254">
        <f t="shared" si="100"/>
        <v>521</v>
      </c>
      <c r="L39" s="5"/>
      <c r="M39" s="254">
        <f t="shared" si="10"/>
        <v>3</v>
      </c>
      <c r="N39" s="130">
        <v>1</v>
      </c>
      <c r="O39" s="5"/>
      <c r="P39" s="6">
        <v>2</v>
      </c>
      <c r="Q39" s="240">
        <f t="shared" ref="Q39" si="109">+Q38+P39</f>
        <v>111</v>
      </c>
      <c r="R39" s="255">
        <f t="shared" ref="R39" si="110">+R38+N39-O39-P39</f>
        <v>127</v>
      </c>
      <c r="S39" s="1">
        <f t="shared" ref="S39" si="111">+G39</f>
        <v>44059</v>
      </c>
      <c r="T39" s="5">
        <f t="shared" ref="T39" si="112">+H39</f>
        <v>0</v>
      </c>
      <c r="U39" s="27">
        <f t="shared" ref="U39" si="113">+I39</f>
        <v>903</v>
      </c>
      <c r="V39" s="249">
        <f t="shared" ref="V39" si="114">+V38+T39-J39</f>
        <v>378</v>
      </c>
      <c r="W39" s="5">
        <f t="shared" ref="W39" si="115">+N39</f>
        <v>1</v>
      </c>
      <c r="X39" s="251">
        <f t="shared" ref="X39" si="116">+X38+W39-O39-P39</f>
        <v>127</v>
      </c>
    </row>
    <row r="40" spans="1:24" x14ac:dyDescent="0.55000000000000004">
      <c r="A40">
        <v>36</v>
      </c>
      <c r="B40" s="250"/>
      <c r="C40" s="45" t="s">
        <v>268</v>
      </c>
      <c r="D40" t="s">
        <v>267</v>
      </c>
      <c r="E40">
        <v>24</v>
      </c>
      <c r="F40">
        <v>2</v>
      </c>
      <c r="G40" s="1">
        <v>44060</v>
      </c>
      <c r="H40" s="130">
        <v>0</v>
      </c>
      <c r="I40" s="249">
        <f t="shared" si="63"/>
        <v>903</v>
      </c>
      <c r="J40" s="130">
        <v>24</v>
      </c>
      <c r="K40" s="254">
        <f t="shared" si="100"/>
        <v>545</v>
      </c>
      <c r="L40" s="5"/>
      <c r="M40" s="254">
        <f t="shared" si="10"/>
        <v>3</v>
      </c>
      <c r="N40" s="130">
        <v>1</v>
      </c>
      <c r="O40" s="5"/>
      <c r="P40" s="6">
        <v>4</v>
      </c>
      <c r="Q40" s="240">
        <f t="shared" ref="Q40" si="117">+Q39+P40</f>
        <v>115</v>
      </c>
      <c r="R40" s="255">
        <f t="shared" ref="R40" si="118">+R39+N40-O40-P40</f>
        <v>124</v>
      </c>
      <c r="S40" s="1">
        <f t="shared" ref="S40" si="119">+G40</f>
        <v>44060</v>
      </c>
      <c r="T40" s="5">
        <f t="shared" ref="T40" si="120">+H40</f>
        <v>0</v>
      </c>
      <c r="U40" s="27">
        <f t="shared" ref="U40" si="121">+I40</f>
        <v>903</v>
      </c>
      <c r="V40" s="249">
        <f t="shared" ref="V40" si="122">+V39+T40-J40</f>
        <v>354</v>
      </c>
      <c r="W40" s="5">
        <f t="shared" ref="W40" si="123">+N40</f>
        <v>1</v>
      </c>
      <c r="X40" s="251">
        <f t="shared" ref="X40" si="124">+X39+W40-O40-P40</f>
        <v>124</v>
      </c>
    </row>
    <row r="41" spans="1:24" x14ac:dyDescent="0.55000000000000004">
      <c r="A41">
        <v>37</v>
      </c>
      <c r="B41" s="250"/>
      <c r="C41" s="45" t="s">
        <v>269</v>
      </c>
      <c r="D41" t="s">
        <v>270</v>
      </c>
      <c r="E41">
        <v>24</v>
      </c>
      <c r="F41">
        <v>3</v>
      </c>
      <c r="G41" s="1">
        <v>44061</v>
      </c>
      <c r="H41" s="130">
        <v>0</v>
      </c>
      <c r="I41" s="249">
        <f t="shared" si="63"/>
        <v>903</v>
      </c>
      <c r="J41" s="130">
        <v>23</v>
      </c>
      <c r="K41" s="254">
        <f t="shared" si="100"/>
        <v>568</v>
      </c>
      <c r="L41" s="5"/>
      <c r="M41" s="254">
        <f t="shared" si="10"/>
        <v>3</v>
      </c>
      <c r="N41" s="130">
        <v>0</v>
      </c>
      <c r="O41" s="5"/>
      <c r="P41" s="6">
        <v>12</v>
      </c>
      <c r="Q41" s="240">
        <f t="shared" ref="Q41" si="125">+Q40+P41</f>
        <v>127</v>
      </c>
      <c r="R41" s="255">
        <f t="shared" ref="R41" si="126">+R40+N41-O41-P41</f>
        <v>112</v>
      </c>
      <c r="S41" s="1">
        <f t="shared" ref="S41" si="127">+G41</f>
        <v>44061</v>
      </c>
      <c r="T41" s="5">
        <f t="shared" ref="T41" si="128">+H41</f>
        <v>0</v>
      </c>
      <c r="U41" s="27">
        <f t="shared" ref="U41" si="129">+I41</f>
        <v>903</v>
      </c>
      <c r="V41" s="249">
        <f t="shared" ref="V41" si="130">+V40+T41-J41</f>
        <v>331</v>
      </c>
      <c r="W41" s="5">
        <f t="shared" ref="W41" si="131">+N41</f>
        <v>0</v>
      </c>
      <c r="X41" s="251">
        <f t="shared" ref="X41" si="132">+X40+W41-O41-P41</f>
        <v>112</v>
      </c>
    </row>
    <row r="42" spans="1:24" x14ac:dyDescent="0.55000000000000004">
      <c r="A42">
        <v>38</v>
      </c>
      <c r="B42" s="250"/>
      <c r="C42" s="45" t="s">
        <v>271</v>
      </c>
      <c r="D42" t="s">
        <v>272</v>
      </c>
      <c r="E42">
        <v>24</v>
      </c>
      <c r="F42">
        <v>4</v>
      </c>
      <c r="G42" s="1">
        <v>44062</v>
      </c>
      <c r="H42" s="130">
        <v>0</v>
      </c>
      <c r="I42" s="249">
        <f t="shared" si="63"/>
        <v>903</v>
      </c>
      <c r="J42" s="130">
        <v>29</v>
      </c>
      <c r="K42" s="254">
        <f t="shared" si="100"/>
        <v>597</v>
      </c>
      <c r="L42" s="5"/>
      <c r="M42" s="254">
        <f t="shared" si="10"/>
        <v>3</v>
      </c>
      <c r="N42" s="130">
        <v>0</v>
      </c>
      <c r="O42" s="5"/>
      <c r="P42" s="6">
        <v>7</v>
      </c>
      <c r="Q42" s="240">
        <f t="shared" ref="Q42" si="133">+Q41+P42</f>
        <v>134</v>
      </c>
      <c r="R42" s="255">
        <f t="shared" ref="R42" si="134">+R41+N42-O42-P42</f>
        <v>105</v>
      </c>
      <c r="S42" s="1">
        <f t="shared" ref="S42" si="135">+G42</f>
        <v>44062</v>
      </c>
      <c r="T42" s="5">
        <f t="shared" ref="T42" si="136">+H42</f>
        <v>0</v>
      </c>
      <c r="U42" s="27">
        <f t="shared" ref="U42" si="137">+I42</f>
        <v>903</v>
      </c>
      <c r="V42" s="249">
        <f t="shared" ref="V42" si="138">+V41+T42-J42</f>
        <v>302</v>
      </c>
      <c r="W42" s="5">
        <f t="shared" ref="W42" si="139">+N42</f>
        <v>0</v>
      </c>
      <c r="X42" s="251">
        <f t="shared" ref="X42" si="140">+X41+W42-O42-P42</f>
        <v>105</v>
      </c>
    </row>
    <row r="43" spans="1:24" x14ac:dyDescent="0.55000000000000004">
      <c r="A43">
        <v>39</v>
      </c>
      <c r="B43" s="250"/>
      <c r="C43" s="45" t="s">
        <v>273</v>
      </c>
      <c r="D43" t="s">
        <v>274</v>
      </c>
      <c r="E43">
        <v>24</v>
      </c>
      <c r="F43">
        <v>5</v>
      </c>
      <c r="G43" s="1">
        <v>44063</v>
      </c>
      <c r="H43" s="130">
        <v>0</v>
      </c>
      <c r="I43" s="249">
        <f t="shared" ref="I43:I47" si="141">+I42+H43</f>
        <v>903</v>
      </c>
      <c r="J43" s="130">
        <v>28</v>
      </c>
      <c r="K43" s="254">
        <f t="shared" si="100"/>
        <v>625</v>
      </c>
      <c r="L43" s="5"/>
      <c r="M43" s="254">
        <f t="shared" ref="M43" si="142">+M42+L43</f>
        <v>3</v>
      </c>
      <c r="N43" s="130">
        <v>0</v>
      </c>
      <c r="O43" s="5"/>
      <c r="P43" s="6">
        <v>12</v>
      </c>
      <c r="Q43" s="240">
        <f t="shared" ref="Q43" si="143">+Q42+P43</f>
        <v>146</v>
      </c>
      <c r="R43" s="255">
        <f t="shared" ref="R43" si="144">+R42+N43-O43-P43</f>
        <v>93</v>
      </c>
      <c r="S43" s="1">
        <f t="shared" ref="S43" si="145">+G43</f>
        <v>44063</v>
      </c>
      <c r="T43" s="5">
        <f t="shared" ref="T43" si="146">+H43</f>
        <v>0</v>
      </c>
      <c r="U43" s="27">
        <f t="shared" ref="U43" si="147">+I43</f>
        <v>903</v>
      </c>
      <c r="V43" s="249">
        <f t="shared" ref="V43" si="148">+V42+T43-J43</f>
        <v>274</v>
      </c>
      <c r="W43" s="5">
        <f t="shared" ref="W43" si="149">+N43</f>
        <v>0</v>
      </c>
      <c r="X43" s="251">
        <f t="shared" ref="X43" si="150">+X42+W43-O43-P43</f>
        <v>93</v>
      </c>
    </row>
    <row r="44" spans="1:24" x14ac:dyDescent="0.55000000000000004">
      <c r="A44">
        <v>40</v>
      </c>
      <c r="B44" s="250"/>
      <c r="C44" s="45" t="s">
        <v>275</v>
      </c>
      <c r="D44" t="s">
        <v>276</v>
      </c>
      <c r="E44">
        <v>24</v>
      </c>
      <c r="F44">
        <v>6</v>
      </c>
      <c r="G44" s="1">
        <v>44064</v>
      </c>
      <c r="H44" s="130">
        <v>0</v>
      </c>
      <c r="I44" s="249">
        <f t="shared" si="141"/>
        <v>903</v>
      </c>
      <c r="J44" s="130">
        <v>47</v>
      </c>
      <c r="K44" s="254">
        <f t="shared" ref="K44:K46" si="151">+K43+J44</f>
        <v>672</v>
      </c>
      <c r="L44" s="5"/>
      <c r="M44" s="254">
        <f t="shared" ref="M44:M46" si="152">+M43+L44</f>
        <v>3</v>
      </c>
      <c r="N44" s="130">
        <v>0</v>
      </c>
      <c r="O44" s="5"/>
      <c r="P44" s="6">
        <v>15</v>
      </c>
      <c r="Q44" s="240">
        <f t="shared" ref="Q44" si="153">+Q43+P44</f>
        <v>161</v>
      </c>
      <c r="R44" s="255">
        <f t="shared" ref="R44" si="154">+R43+N44-O44-P44</f>
        <v>78</v>
      </c>
      <c r="S44" s="1">
        <f t="shared" ref="S44" si="155">+G44</f>
        <v>44064</v>
      </c>
      <c r="T44" s="5">
        <f t="shared" ref="T44" si="156">+H44</f>
        <v>0</v>
      </c>
      <c r="U44" s="27">
        <f t="shared" ref="U44" si="157">+I44</f>
        <v>903</v>
      </c>
      <c r="V44" s="249">
        <f t="shared" ref="V44" si="158">+V43+T44-J44</f>
        <v>227</v>
      </c>
      <c r="W44" s="5">
        <f t="shared" ref="W44" si="159">+N44</f>
        <v>0</v>
      </c>
      <c r="X44" s="251">
        <f t="shared" ref="X44" si="160">+X43+W44-O44-P44</f>
        <v>78</v>
      </c>
    </row>
    <row r="45" spans="1:24" x14ac:dyDescent="0.55000000000000004">
      <c r="A45">
        <v>41</v>
      </c>
      <c r="B45" s="250"/>
      <c r="C45" s="45" t="s">
        <v>278</v>
      </c>
      <c r="D45" t="s">
        <v>277</v>
      </c>
      <c r="E45">
        <v>24</v>
      </c>
      <c r="F45">
        <v>7</v>
      </c>
      <c r="G45" s="1">
        <v>44065</v>
      </c>
      <c r="H45" s="130">
        <v>0</v>
      </c>
      <c r="I45" s="249">
        <f t="shared" si="141"/>
        <v>903</v>
      </c>
      <c r="J45" s="130">
        <v>29</v>
      </c>
      <c r="K45" s="254">
        <f t="shared" si="151"/>
        <v>701</v>
      </c>
      <c r="L45" s="5"/>
      <c r="M45" s="254">
        <f t="shared" si="152"/>
        <v>3</v>
      </c>
      <c r="N45" s="130">
        <v>0</v>
      </c>
      <c r="O45" s="5">
        <v>0</v>
      </c>
      <c r="P45" s="6">
        <v>9</v>
      </c>
      <c r="Q45" s="240">
        <f t="shared" ref="Q45" si="161">+Q44+P45</f>
        <v>170</v>
      </c>
      <c r="R45" s="255">
        <f t="shared" ref="R45" si="162">+R44+N45-O45-P45</f>
        <v>69</v>
      </c>
      <c r="S45" s="1">
        <f t="shared" ref="S45" si="163">+G45</f>
        <v>44065</v>
      </c>
      <c r="T45" s="5">
        <f t="shared" ref="T45" si="164">+H45</f>
        <v>0</v>
      </c>
      <c r="U45" s="27">
        <f t="shared" ref="U45" si="165">+I45</f>
        <v>903</v>
      </c>
      <c r="V45" s="249">
        <f t="shared" ref="V45" si="166">+V44+T45-J45</f>
        <v>198</v>
      </c>
      <c r="W45" s="5">
        <f t="shared" ref="W45" si="167">+N45</f>
        <v>0</v>
      </c>
      <c r="X45" s="251">
        <f t="shared" ref="X45" si="168">+X44+W45-O45-P45</f>
        <v>69</v>
      </c>
    </row>
    <row r="46" spans="1:24" x14ac:dyDescent="0.55000000000000004">
      <c r="A46">
        <v>42</v>
      </c>
      <c r="B46" s="250"/>
      <c r="C46" s="45" t="s">
        <v>279</v>
      </c>
      <c r="D46" t="s">
        <v>281</v>
      </c>
      <c r="E46">
        <v>24</v>
      </c>
      <c r="F46">
        <v>8</v>
      </c>
      <c r="G46" s="1">
        <v>44066</v>
      </c>
      <c r="H46" s="130">
        <v>0</v>
      </c>
      <c r="I46" s="249">
        <f t="shared" si="141"/>
        <v>903</v>
      </c>
      <c r="J46" s="130">
        <v>15</v>
      </c>
      <c r="K46" s="254">
        <f t="shared" si="151"/>
        <v>716</v>
      </c>
      <c r="L46" s="5"/>
      <c r="M46" s="254">
        <f t="shared" si="152"/>
        <v>3</v>
      </c>
      <c r="N46" s="130">
        <v>0</v>
      </c>
      <c r="O46" s="5"/>
      <c r="P46" s="6">
        <v>12</v>
      </c>
      <c r="Q46" s="240">
        <f t="shared" ref="Q46" si="169">+Q45+P46</f>
        <v>182</v>
      </c>
      <c r="R46" s="255">
        <f t="shared" ref="R46" si="170">+R45+N46-O46-P46</f>
        <v>57</v>
      </c>
      <c r="S46" s="1">
        <f t="shared" ref="S46" si="171">+G46</f>
        <v>44066</v>
      </c>
      <c r="T46" s="5">
        <f t="shared" ref="T46" si="172">+H46</f>
        <v>0</v>
      </c>
      <c r="U46" s="27">
        <f t="shared" ref="U46" si="173">+I46</f>
        <v>903</v>
      </c>
      <c r="V46" s="249">
        <f t="shared" ref="V46" si="174">+V45+T46-J46</f>
        <v>183</v>
      </c>
      <c r="W46" s="5">
        <f t="shared" ref="W46" si="175">+N46</f>
        <v>0</v>
      </c>
      <c r="X46" s="251">
        <f t="shared" ref="X46" si="176">+X45+W46-O46-P46</f>
        <v>57</v>
      </c>
    </row>
    <row r="47" spans="1:24" x14ac:dyDescent="0.55000000000000004">
      <c r="A47">
        <v>43</v>
      </c>
      <c r="B47" s="250"/>
      <c r="C47" s="45" t="s">
        <v>280</v>
      </c>
      <c r="D47" t="s">
        <v>282</v>
      </c>
      <c r="E47">
        <v>24</v>
      </c>
      <c r="F47">
        <v>9</v>
      </c>
      <c r="G47" s="1">
        <v>44067</v>
      </c>
      <c r="H47" s="130">
        <v>0</v>
      </c>
      <c r="I47" s="249">
        <f t="shared" si="141"/>
        <v>903</v>
      </c>
      <c r="J47" s="130">
        <v>23</v>
      </c>
      <c r="K47" s="254">
        <f t="shared" ref="K47" si="177">+K46+J47</f>
        <v>739</v>
      </c>
      <c r="L47" s="5"/>
      <c r="M47" s="254">
        <f t="shared" ref="M47" si="178">+M46+L47</f>
        <v>3</v>
      </c>
      <c r="N47" s="130">
        <v>0</v>
      </c>
      <c r="O47" s="5"/>
      <c r="P47" s="6">
        <v>8</v>
      </c>
      <c r="Q47" s="240">
        <f t="shared" ref="Q47" si="179">+Q46+P47</f>
        <v>190</v>
      </c>
      <c r="R47" s="255">
        <f t="shared" ref="R47" si="180">+R46+N47-O47-P47</f>
        <v>49</v>
      </c>
      <c r="S47" s="1">
        <f t="shared" ref="S47" si="181">+G47</f>
        <v>44067</v>
      </c>
      <c r="T47" s="5">
        <f t="shared" ref="T47" si="182">+H47</f>
        <v>0</v>
      </c>
      <c r="U47" s="27">
        <f t="shared" ref="U47" si="183">+I47</f>
        <v>903</v>
      </c>
      <c r="V47" s="249">
        <f t="shared" ref="V47" si="184">+V46+T47-J47</f>
        <v>160</v>
      </c>
      <c r="W47" s="5">
        <f t="shared" ref="W47" si="185">+N47</f>
        <v>0</v>
      </c>
      <c r="X47" s="251">
        <f t="shared" ref="X47" si="186">+X46+W47-O47-P47</f>
        <v>49</v>
      </c>
    </row>
    <row r="48" spans="1:24" x14ac:dyDescent="0.55000000000000004">
      <c r="A48">
        <v>44</v>
      </c>
      <c r="B48" s="250"/>
      <c r="C48" s="45" t="s">
        <v>283</v>
      </c>
      <c r="D48" t="s">
        <v>284</v>
      </c>
      <c r="E48">
        <v>24</v>
      </c>
      <c r="F48">
        <v>10</v>
      </c>
      <c r="G48" s="1">
        <v>44068</v>
      </c>
      <c r="H48" s="130">
        <v>0</v>
      </c>
      <c r="I48" s="249">
        <f t="shared" ref="I48" si="187">+I47+H48</f>
        <v>903</v>
      </c>
      <c r="J48" s="130">
        <v>36</v>
      </c>
      <c r="K48" s="254">
        <f t="shared" ref="K48" si="188">+K47+J48</f>
        <v>775</v>
      </c>
      <c r="L48" s="5"/>
      <c r="M48" s="254">
        <f t="shared" ref="M48" si="189">+M47+L48</f>
        <v>3</v>
      </c>
      <c r="N48" s="130">
        <v>0</v>
      </c>
      <c r="O48" s="5"/>
      <c r="P48" s="6">
        <v>5</v>
      </c>
      <c r="Q48" s="240">
        <f t="shared" ref="Q48" si="190">+Q47+P48</f>
        <v>195</v>
      </c>
      <c r="R48" s="255">
        <f t="shared" ref="R48" si="191">+R47+N48-O48-P48</f>
        <v>44</v>
      </c>
      <c r="S48" s="1">
        <f t="shared" ref="S48" si="192">+G48</f>
        <v>44068</v>
      </c>
      <c r="T48" s="5">
        <f t="shared" ref="T48" si="193">+H48</f>
        <v>0</v>
      </c>
      <c r="U48" s="27">
        <f t="shared" ref="U48" si="194">+I48</f>
        <v>903</v>
      </c>
      <c r="V48" s="249">
        <f t="shared" ref="V48" si="195">+V47+T48-J48</f>
        <v>124</v>
      </c>
      <c r="W48" s="5">
        <f t="shared" ref="W48" si="196">+N48</f>
        <v>0</v>
      </c>
      <c r="X48" s="251">
        <f t="shared" ref="X48" si="197">+X47+W48-O48-P48</f>
        <v>44</v>
      </c>
    </row>
    <row r="49" spans="1:24" x14ac:dyDescent="0.55000000000000004">
      <c r="A49">
        <v>45</v>
      </c>
      <c r="B49" s="250"/>
      <c r="C49" s="45" t="s">
        <v>285</v>
      </c>
      <c r="D49" t="s">
        <v>286</v>
      </c>
      <c r="E49">
        <v>24</v>
      </c>
      <c r="F49">
        <v>11</v>
      </c>
      <c r="G49" s="1">
        <v>44069</v>
      </c>
      <c r="H49" s="130">
        <v>0</v>
      </c>
      <c r="I49" s="249">
        <f t="shared" ref="I49" si="198">+I48+H49</f>
        <v>903</v>
      </c>
      <c r="J49" s="130">
        <v>17</v>
      </c>
      <c r="K49" s="254">
        <f t="shared" ref="K49" si="199">+K48+J49</f>
        <v>792</v>
      </c>
      <c r="L49" s="5"/>
      <c r="M49" s="254">
        <f t="shared" ref="M49" si="200">+M48+L49</f>
        <v>3</v>
      </c>
      <c r="N49" s="130">
        <v>0</v>
      </c>
      <c r="O49" s="5"/>
      <c r="P49" s="6">
        <v>6</v>
      </c>
      <c r="Q49" s="240">
        <f t="shared" ref="Q49" si="201">+Q48+P49</f>
        <v>201</v>
      </c>
      <c r="R49" s="255">
        <f t="shared" ref="R49" si="202">+R48+N49-O49-P49</f>
        <v>38</v>
      </c>
      <c r="S49" s="1">
        <f t="shared" ref="S49" si="203">+G49</f>
        <v>44069</v>
      </c>
      <c r="T49" s="5">
        <f t="shared" ref="T49" si="204">+H49</f>
        <v>0</v>
      </c>
      <c r="U49" s="27">
        <f t="shared" ref="U49" si="205">+I49</f>
        <v>903</v>
      </c>
      <c r="V49" s="249">
        <f t="shared" ref="V49" si="206">+V48+T49-J49</f>
        <v>107</v>
      </c>
      <c r="W49" s="5">
        <f t="shared" ref="W49" si="207">+N49</f>
        <v>0</v>
      </c>
      <c r="X49" s="251">
        <f t="shared" ref="X49" si="208">+X48+W49-O49-P49</f>
        <v>38</v>
      </c>
    </row>
    <row r="50" spans="1:24" x14ac:dyDescent="0.55000000000000004">
      <c r="A50">
        <v>46</v>
      </c>
      <c r="B50" s="250"/>
      <c r="C50" s="45" t="s">
        <v>287</v>
      </c>
      <c r="D50" t="s">
        <v>288</v>
      </c>
      <c r="E50">
        <v>24</v>
      </c>
      <c r="F50">
        <v>12</v>
      </c>
      <c r="G50" s="1">
        <v>44070</v>
      </c>
      <c r="H50" s="130">
        <v>0</v>
      </c>
      <c r="I50" s="249">
        <f t="shared" ref="I50" si="209">+I49+H50</f>
        <v>903</v>
      </c>
      <c r="J50" s="130">
        <v>14</v>
      </c>
      <c r="K50" s="254">
        <f t="shared" ref="K50" si="210">+K49+J50</f>
        <v>806</v>
      </c>
      <c r="L50" s="5"/>
      <c r="M50" s="254">
        <f t="shared" ref="M50" si="211">+M49+L50</f>
        <v>3</v>
      </c>
      <c r="N50" s="130">
        <v>0</v>
      </c>
      <c r="O50" s="5"/>
      <c r="P50" s="6">
        <v>3</v>
      </c>
      <c r="Q50" s="240">
        <f t="shared" ref="Q50" si="212">+Q49+P50</f>
        <v>204</v>
      </c>
      <c r="R50" s="255">
        <f t="shared" ref="R50" si="213">+R49+N50-O50-P50</f>
        <v>35</v>
      </c>
      <c r="S50" s="1">
        <f t="shared" ref="S50" si="214">+G50</f>
        <v>44070</v>
      </c>
      <c r="T50" s="5">
        <f t="shared" ref="T50" si="215">+H50</f>
        <v>0</v>
      </c>
      <c r="U50" s="27">
        <f t="shared" ref="U50" si="216">+I50</f>
        <v>903</v>
      </c>
      <c r="V50" s="249">
        <f t="shared" ref="V50" si="217">+V49+T50-J50</f>
        <v>93</v>
      </c>
      <c r="W50" s="5">
        <f t="shared" ref="W50" si="218">+N50</f>
        <v>0</v>
      </c>
      <c r="X50" s="251">
        <f t="shared" ref="X50" si="219">+X49+W50-O50-P50</f>
        <v>35</v>
      </c>
    </row>
    <row r="51" spans="1:24" x14ac:dyDescent="0.55000000000000004">
      <c r="A51">
        <v>47</v>
      </c>
      <c r="B51" s="250"/>
      <c r="C51" s="45" t="s">
        <v>290</v>
      </c>
      <c r="D51" t="s">
        <v>289</v>
      </c>
      <c r="E51">
        <v>24</v>
      </c>
      <c r="F51">
        <v>13</v>
      </c>
      <c r="G51" s="1">
        <v>44071</v>
      </c>
      <c r="H51" s="130">
        <v>0</v>
      </c>
      <c r="I51" s="249">
        <f t="shared" ref="I51" si="220">+I50+H51</f>
        <v>903</v>
      </c>
      <c r="J51" s="130">
        <v>19</v>
      </c>
      <c r="K51" s="254">
        <f t="shared" ref="K51" si="221">+K50+J51</f>
        <v>825</v>
      </c>
      <c r="L51" s="5"/>
      <c r="M51" s="254">
        <f t="shared" ref="M51" si="222">+M50+L51</f>
        <v>3</v>
      </c>
      <c r="N51" s="130">
        <v>0</v>
      </c>
      <c r="O51" s="5"/>
      <c r="P51" s="6">
        <v>5</v>
      </c>
      <c r="Q51" s="240">
        <f t="shared" ref="Q51" si="223">+Q50+P51</f>
        <v>209</v>
      </c>
      <c r="R51" s="255">
        <f t="shared" ref="R51" si="224">+R50+N51-O51-P51</f>
        <v>30</v>
      </c>
      <c r="S51" s="1">
        <f t="shared" ref="S51" si="225">+G51</f>
        <v>44071</v>
      </c>
      <c r="T51" s="5">
        <f t="shared" ref="T51" si="226">+H51</f>
        <v>0</v>
      </c>
      <c r="U51" s="27">
        <f t="shared" ref="U51" si="227">+I51</f>
        <v>903</v>
      </c>
      <c r="V51" s="249">
        <f t="shared" ref="V51" si="228">+V50+T51-J51</f>
        <v>74</v>
      </c>
      <c r="W51" s="5">
        <f t="shared" ref="W51" si="229">+N51</f>
        <v>0</v>
      </c>
      <c r="X51" s="251">
        <f t="shared" ref="X51" si="230">+X50+W51-O51-P51</f>
        <v>30</v>
      </c>
    </row>
    <row r="52" spans="1:24" x14ac:dyDescent="0.55000000000000004">
      <c r="A52">
        <v>48</v>
      </c>
      <c r="B52" s="250"/>
      <c r="C52" s="45" t="s">
        <v>292</v>
      </c>
      <c r="D52" t="s">
        <v>291</v>
      </c>
      <c r="E52">
        <v>24</v>
      </c>
      <c r="F52">
        <v>14</v>
      </c>
      <c r="G52" s="1">
        <v>44072</v>
      </c>
      <c r="H52" s="130">
        <v>0</v>
      </c>
      <c r="I52" s="249">
        <f t="shared" ref="I52" si="231">+I51+H52</f>
        <v>903</v>
      </c>
      <c r="J52" s="130">
        <v>12</v>
      </c>
      <c r="K52" s="254">
        <f t="shared" ref="K52" si="232">+K51+J52</f>
        <v>837</v>
      </c>
      <c r="L52" s="5"/>
      <c r="M52" s="254">
        <f t="shared" ref="M52" si="233">+M51+L52</f>
        <v>3</v>
      </c>
      <c r="N52" s="130">
        <v>0</v>
      </c>
      <c r="O52" s="5"/>
      <c r="P52" s="6">
        <v>5</v>
      </c>
      <c r="Q52" s="240">
        <f t="shared" ref="Q52" si="234">+Q51+P52</f>
        <v>214</v>
      </c>
      <c r="R52" s="255">
        <f t="shared" ref="R52" si="235">+R51+N52-O52-P52</f>
        <v>25</v>
      </c>
      <c r="S52" s="1">
        <f t="shared" ref="S52" si="236">+G52</f>
        <v>44072</v>
      </c>
      <c r="T52" s="5">
        <f t="shared" ref="T52" si="237">+H52</f>
        <v>0</v>
      </c>
      <c r="U52" s="27">
        <f t="shared" ref="U52" si="238">+I52</f>
        <v>903</v>
      </c>
      <c r="V52" s="249">
        <f t="shared" ref="V52" si="239">+V51+T52-J52</f>
        <v>62</v>
      </c>
      <c r="W52" s="5">
        <f t="shared" ref="W52" si="240">+N52</f>
        <v>0</v>
      </c>
      <c r="X52" s="251">
        <f t="shared" ref="X52" si="241">+X51+W52-O52-P52</f>
        <v>25</v>
      </c>
    </row>
    <row r="53" spans="1:24" x14ac:dyDescent="0.55000000000000004">
      <c r="A53">
        <v>49</v>
      </c>
      <c r="B53" s="250"/>
      <c r="C53" s="45" t="s">
        <v>293</v>
      </c>
      <c r="D53" t="s">
        <v>294</v>
      </c>
      <c r="E53">
        <v>24</v>
      </c>
      <c r="F53">
        <v>15</v>
      </c>
      <c r="G53" s="1">
        <v>44073</v>
      </c>
      <c r="H53" s="130">
        <v>0</v>
      </c>
      <c r="I53" s="249">
        <f t="shared" ref="I53" si="242">+I52+H53</f>
        <v>903</v>
      </c>
      <c r="J53" s="130">
        <v>13</v>
      </c>
      <c r="K53" s="254">
        <f t="shared" ref="K53" si="243">+K52+J53</f>
        <v>850</v>
      </c>
      <c r="L53" s="5"/>
      <c r="M53" s="254">
        <f t="shared" ref="M53" si="244">+M52+L53</f>
        <v>3</v>
      </c>
      <c r="N53" s="130">
        <v>0</v>
      </c>
      <c r="O53" s="5"/>
      <c r="P53" s="6">
        <v>5</v>
      </c>
      <c r="Q53" s="240">
        <f t="shared" ref="Q53" si="245">+Q52+P53</f>
        <v>219</v>
      </c>
      <c r="R53" s="255">
        <f t="shared" ref="R53" si="246">+R52+N53-O53-P53</f>
        <v>20</v>
      </c>
      <c r="S53" s="1">
        <f t="shared" ref="S53" si="247">+G53</f>
        <v>44073</v>
      </c>
      <c r="T53" s="5">
        <f t="shared" ref="T53" si="248">+H53</f>
        <v>0</v>
      </c>
      <c r="U53" s="27">
        <f t="shared" ref="U53" si="249">+I53</f>
        <v>903</v>
      </c>
      <c r="V53" s="249">
        <f t="shared" ref="V53" si="250">+V52+T53-J53</f>
        <v>49</v>
      </c>
      <c r="W53" s="5">
        <f t="shared" ref="W53" si="251">+N53</f>
        <v>0</v>
      </c>
      <c r="X53" s="251">
        <f t="shared" ref="X53" si="252">+X52+W53-O53-P53</f>
        <v>20</v>
      </c>
    </row>
    <row r="54" spans="1:24" x14ac:dyDescent="0.55000000000000004">
      <c r="A54">
        <v>50</v>
      </c>
      <c r="B54" s="250"/>
      <c r="C54" s="45" t="s">
        <v>295</v>
      </c>
      <c r="D54" t="s">
        <v>296</v>
      </c>
      <c r="E54">
        <v>24</v>
      </c>
      <c r="F54">
        <v>16</v>
      </c>
      <c r="G54" s="1">
        <v>44074</v>
      </c>
      <c r="H54" s="130">
        <v>0</v>
      </c>
      <c r="I54" s="249">
        <f t="shared" ref="I54" si="253">+I53+H54</f>
        <v>903</v>
      </c>
      <c r="J54" s="130">
        <v>15</v>
      </c>
      <c r="K54" s="254">
        <f t="shared" ref="K54" si="254">+K53+J54</f>
        <v>865</v>
      </c>
      <c r="L54" s="5"/>
      <c r="M54" s="254">
        <f t="shared" ref="M54" si="255">+M53+L54</f>
        <v>3</v>
      </c>
      <c r="N54" s="130">
        <v>0</v>
      </c>
      <c r="O54" s="5"/>
      <c r="P54" s="6">
        <v>6</v>
      </c>
      <c r="Q54" s="240">
        <f t="shared" ref="Q54" si="256">+Q53+P54</f>
        <v>225</v>
      </c>
      <c r="R54" s="255">
        <f t="shared" ref="R54" si="257">+R53+N54-O54-P54</f>
        <v>14</v>
      </c>
      <c r="S54" s="1">
        <f t="shared" ref="S54:S55" si="258">+G54</f>
        <v>44074</v>
      </c>
      <c r="T54" s="5">
        <f t="shared" ref="T54:T55" si="259">+H54</f>
        <v>0</v>
      </c>
      <c r="U54" s="27">
        <f t="shared" ref="U54" si="260">+I54</f>
        <v>903</v>
      </c>
      <c r="V54" s="249">
        <f t="shared" ref="V54" si="261">+V53+T54-J54</f>
        <v>34</v>
      </c>
      <c r="W54" s="5">
        <f t="shared" ref="W54" si="262">+N54</f>
        <v>0</v>
      </c>
      <c r="X54" s="251">
        <f t="shared" ref="X54" si="263">+X53+W54-O54-P54</f>
        <v>14</v>
      </c>
    </row>
    <row r="55" spans="1:24" x14ac:dyDescent="0.55000000000000004">
      <c r="A55">
        <v>51</v>
      </c>
      <c r="B55" s="250"/>
      <c r="C55" s="45" t="s">
        <v>297</v>
      </c>
      <c r="D55" t="s">
        <v>298</v>
      </c>
      <c r="E55">
        <v>24</v>
      </c>
      <c r="F55">
        <v>17</v>
      </c>
      <c r="G55" s="1">
        <v>44075</v>
      </c>
      <c r="H55" s="130">
        <v>0</v>
      </c>
      <c r="I55" s="249">
        <f t="shared" ref="I55" si="264">+I54+H55</f>
        <v>903</v>
      </c>
      <c r="J55" s="130">
        <v>12</v>
      </c>
      <c r="K55" s="254">
        <f t="shared" ref="K55" si="265">+K54+J55</f>
        <v>877</v>
      </c>
      <c r="L55" s="5"/>
      <c r="M55" s="254">
        <f t="shared" ref="M55" si="266">+M54+L55</f>
        <v>3</v>
      </c>
      <c r="N55" s="130">
        <v>0</v>
      </c>
      <c r="O55" s="5"/>
      <c r="P55" s="6">
        <v>5</v>
      </c>
      <c r="Q55" s="240">
        <f t="shared" ref="Q55" si="267">+Q54+P55</f>
        <v>230</v>
      </c>
      <c r="R55" s="255">
        <f t="shared" ref="R55" si="268">+R54+N55-O55-P55</f>
        <v>9</v>
      </c>
      <c r="S55" s="1">
        <f t="shared" si="258"/>
        <v>44075</v>
      </c>
      <c r="T55" s="5">
        <f t="shared" si="259"/>
        <v>0</v>
      </c>
      <c r="U55" s="27">
        <f t="shared" ref="U55" si="269">+I55</f>
        <v>903</v>
      </c>
      <c r="V55" s="249">
        <f t="shared" ref="V55" si="270">+V54+T55-J55</f>
        <v>22</v>
      </c>
      <c r="W55" s="5">
        <f t="shared" ref="W55" si="271">+N55</f>
        <v>0</v>
      </c>
      <c r="X55" s="251">
        <f t="shared" ref="X55" si="272">+X54+W55-O55-P55</f>
        <v>9</v>
      </c>
    </row>
    <row r="56" spans="1:24" x14ac:dyDescent="0.55000000000000004">
      <c r="A56">
        <v>52</v>
      </c>
      <c r="B56" s="250"/>
      <c r="C56" s="45" t="s">
        <v>300</v>
      </c>
      <c r="D56" t="s">
        <v>299</v>
      </c>
      <c r="E56">
        <v>24</v>
      </c>
      <c r="F56">
        <v>18</v>
      </c>
      <c r="G56" s="1">
        <v>44076</v>
      </c>
      <c r="H56" s="130">
        <v>0</v>
      </c>
      <c r="I56" s="249">
        <f t="shared" ref="I56" si="273">+I55+H56</f>
        <v>903</v>
      </c>
      <c r="J56" s="130">
        <v>2</v>
      </c>
      <c r="K56" s="254">
        <f t="shared" ref="K56" si="274">+K55+J56</f>
        <v>879</v>
      </c>
      <c r="L56" s="5"/>
      <c r="M56" s="254">
        <f t="shared" ref="M56" si="275">+M55+L56</f>
        <v>3</v>
      </c>
      <c r="N56" s="130">
        <v>0</v>
      </c>
      <c r="O56" s="5"/>
      <c r="P56" s="6">
        <v>2</v>
      </c>
      <c r="Q56" s="240">
        <f t="shared" ref="Q56" si="276">+Q55+P56</f>
        <v>232</v>
      </c>
      <c r="R56" s="255">
        <f t="shared" ref="R56" si="277">+R55+N56-O56-P56</f>
        <v>7</v>
      </c>
      <c r="S56" s="1">
        <f t="shared" ref="S56" si="278">+G56</f>
        <v>44076</v>
      </c>
      <c r="T56" s="5">
        <f t="shared" ref="T56" si="279">+H56</f>
        <v>0</v>
      </c>
      <c r="U56" s="27">
        <f t="shared" ref="U56" si="280">+I56</f>
        <v>903</v>
      </c>
      <c r="V56" s="249">
        <f t="shared" ref="V56" si="281">+V55+T56-J56</f>
        <v>20</v>
      </c>
      <c r="W56" s="5">
        <f t="shared" ref="W56" si="282">+N56</f>
        <v>0</v>
      </c>
      <c r="X56" s="251">
        <f t="shared" ref="X56" si="283">+X55+W56-O56-P56</f>
        <v>7</v>
      </c>
    </row>
    <row r="57" spans="1:24" x14ac:dyDescent="0.55000000000000004">
      <c r="A57">
        <v>53</v>
      </c>
      <c r="B57" s="250"/>
      <c r="C57" s="45" t="s">
        <v>302</v>
      </c>
      <c r="D57" t="s">
        <v>301</v>
      </c>
      <c r="E57">
        <v>24</v>
      </c>
      <c r="F57">
        <v>19</v>
      </c>
      <c r="G57" s="1">
        <v>44077</v>
      </c>
      <c r="H57" s="130">
        <v>0</v>
      </c>
      <c r="I57" s="249">
        <f t="shared" ref="I57" si="284">+I56+H57</f>
        <v>903</v>
      </c>
      <c r="J57" s="130">
        <v>4</v>
      </c>
      <c r="K57" s="254">
        <f t="shared" ref="K57" si="285">+K56+J57</f>
        <v>883</v>
      </c>
      <c r="L57" s="5"/>
      <c r="M57" s="254">
        <f t="shared" ref="M57" si="286">+M56+L57</f>
        <v>3</v>
      </c>
      <c r="N57" s="130">
        <v>0</v>
      </c>
      <c r="O57" s="5"/>
      <c r="P57" s="6">
        <v>1</v>
      </c>
      <c r="Q57" s="240">
        <f t="shared" ref="Q57" si="287">+Q56+P57</f>
        <v>233</v>
      </c>
      <c r="R57" s="255">
        <f t="shared" ref="R57" si="288">+R56+N57-O57-P57</f>
        <v>6</v>
      </c>
      <c r="S57" s="1">
        <f t="shared" ref="S57:S63" si="289">+G57</f>
        <v>44077</v>
      </c>
      <c r="T57" s="5">
        <f t="shared" ref="T57" si="290">+H57</f>
        <v>0</v>
      </c>
      <c r="U57" s="27">
        <f t="shared" ref="U57" si="291">+I57</f>
        <v>903</v>
      </c>
      <c r="V57" s="249">
        <f t="shared" ref="V57" si="292">+V56+T57-J57</f>
        <v>16</v>
      </c>
      <c r="W57" s="5">
        <f t="shared" ref="W57" si="293">+N57</f>
        <v>0</v>
      </c>
      <c r="X57" s="251">
        <f t="shared" ref="X57" si="294">+X56+W57-O57-P57</f>
        <v>6</v>
      </c>
    </row>
    <row r="58" spans="1:24" x14ac:dyDescent="0.55000000000000004">
      <c r="A58">
        <v>54</v>
      </c>
      <c r="B58" s="250"/>
      <c r="C58" s="45" t="s">
        <v>304</v>
      </c>
      <c r="D58" t="s">
        <v>303</v>
      </c>
      <c r="E58">
        <v>24</v>
      </c>
      <c r="F58">
        <v>20</v>
      </c>
      <c r="G58" s="1">
        <v>44078</v>
      </c>
      <c r="H58" s="130">
        <v>0</v>
      </c>
      <c r="I58" s="249">
        <f t="shared" ref="I58" si="295">+I57+H58</f>
        <v>903</v>
      </c>
      <c r="J58" s="130">
        <v>2</v>
      </c>
      <c r="K58" s="254">
        <f t="shared" ref="K58" si="296">+K57+J58</f>
        <v>885</v>
      </c>
      <c r="L58" s="5"/>
      <c r="M58" s="254">
        <f t="shared" ref="M58" si="297">+M57+L58</f>
        <v>3</v>
      </c>
      <c r="N58" s="130">
        <v>0</v>
      </c>
      <c r="O58" s="5"/>
      <c r="P58" s="6">
        <v>2</v>
      </c>
      <c r="Q58" s="240">
        <f t="shared" ref="Q58" si="298">+Q57+P58</f>
        <v>235</v>
      </c>
      <c r="R58" s="255">
        <f t="shared" ref="R58" si="299">+R57+N58-O58-P58</f>
        <v>4</v>
      </c>
      <c r="S58" s="1">
        <f t="shared" si="289"/>
        <v>44078</v>
      </c>
      <c r="T58" s="5">
        <f t="shared" ref="T58" si="300">+H58</f>
        <v>0</v>
      </c>
      <c r="U58" s="27">
        <f t="shared" ref="U58" si="301">+I58</f>
        <v>903</v>
      </c>
      <c r="V58" s="249">
        <f t="shared" ref="V58" si="302">+V57+T58-J58</f>
        <v>14</v>
      </c>
      <c r="W58" s="5">
        <f t="shared" ref="W58" si="303">+N58</f>
        <v>0</v>
      </c>
      <c r="X58" s="251">
        <f t="shared" ref="X58" si="304">+X57+W58-O58-P58</f>
        <v>4</v>
      </c>
    </row>
    <row r="59" spans="1:24" x14ac:dyDescent="0.55000000000000004">
      <c r="A59">
        <v>55</v>
      </c>
      <c r="B59" s="250"/>
      <c r="C59" s="45" t="s">
        <v>305</v>
      </c>
      <c r="D59" t="s">
        <v>306</v>
      </c>
      <c r="E59">
        <v>24</v>
      </c>
      <c r="F59">
        <v>21</v>
      </c>
      <c r="G59" s="1">
        <v>44079</v>
      </c>
      <c r="H59" s="130">
        <v>0</v>
      </c>
      <c r="I59" s="249">
        <f t="shared" ref="I59" si="305">+I58+H59</f>
        <v>903</v>
      </c>
      <c r="J59" s="130">
        <v>4</v>
      </c>
      <c r="K59" s="254">
        <f t="shared" ref="K59" si="306">+K58+J59</f>
        <v>889</v>
      </c>
      <c r="L59" s="5"/>
      <c r="M59" s="254">
        <f t="shared" ref="M59" si="307">+M58+L59</f>
        <v>3</v>
      </c>
      <c r="N59" s="130">
        <v>0</v>
      </c>
      <c r="O59" s="5"/>
      <c r="P59" s="6">
        <v>2</v>
      </c>
      <c r="Q59" s="240">
        <f t="shared" ref="Q59" si="308">+Q58+P59</f>
        <v>237</v>
      </c>
      <c r="R59" s="255">
        <f t="shared" ref="R59" si="309">+R58+N59-O59-P59</f>
        <v>2</v>
      </c>
      <c r="S59" s="1">
        <f t="shared" si="289"/>
        <v>44079</v>
      </c>
      <c r="T59" s="5">
        <f t="shared" ref="T59" si="310">+H59</f>
        <v>0</v>
      </c>
      <c r="U59" s="27">
        <f t="shared" ref="U59" si="311">+I59</f>
        <v>903</v>
      </c>
      <c r="V59" s="249">
        <f t="shared" ref="V59" si="312">+V58+T59-J59</f>
        <v>10</v>
      </c>
      <c r="W59" s="5">
        <f t="shared" ref="W59" si="313">+N59</f>
        <v>0</v>
      </c>
      <c r="X59" s="251">
        <f t="shared" ref="X59" si="314">+X58+W59-O59-P59</f>
        <v>2</v>
      </c>
    </row>
    <row r="60" spans="1:24" x14ac:dyDescent="0.55000000000000004">
      <c r="A60">
        <v>56</v>
      </c>
      <c r="B60" s="250"/>
      <c r="C60" s="45" t="s">
        <v>307</v>
      </c>
      <c r="D60" t="s">
        <v>308</v>
      </c>
      <c r="E60">
        <v>24</v>
      </c>
      <c r="F60">
        <v>22</v>
      </c>
      <c r="G60" s="1">
        <v>44080</v>
      </c>
      <c r="H60" s="130">
        <v>0</v>
      </c>
      <c r="I60" s="249">
        <f t="shared" ref="I60" si="315">+I59+H60</f>
        <v>903</v>
      </c>
      <c r="J60" s="130">
        <v>7</v>
      </c>
      <c r="K60" s="254">
        <f t="shared" ref="K60:K61" si="316">+K59+J60</f>
        <v>896</v>
      </c>
      <c r="L60" s="5"/>
      <c r="M60" s="254">
        <f t="shared" ref="M60" si="317">+M59+L60</f>
        <v>3</v>
      </c>
      <c r="N60" s="130">
        <v>0</v>
      </c>
      <c r="O60" s="5"/>
      <c r="P60" s="6">
        <v>1</v>
      </c>
      <c r="Q60" s="240">
        <f t="shared" ref="Q60" si="318">+Q59+P60</f>
        <v>238</v>
      </c>
      <c r="R60" s="255">
        <f t="shared" ref="R60" si="319">+R59+N60-O60-P60</f>
        <v>1</v>
      </c>
      <c r="S60" s="1">
        <f t="shared" si="289"/>
        <v>44080</v>
      </c>
      <c r="T60" s="5">
        <f t="shared" ref="T60" si="320">+H60</f>
        <v>0</v>
      </c>
      <c r="U60" s="27">
        <f t="shared" ref="U60" si="321">+I60</f>
        <v>903</v>
      </c>
      <c r="V60" s="249">
        <f t="shared" ref="V60" si="322">+V59+T60-J60</f>
        <v>3</v>
      </c>
      <c r="W60" s="5">
        <f t="shared" ref="W60" si="323">+N60</f>
        <v>0</v>
      </c>
      <c r="X60" s="251">
        <f t="shared" ref="X60" si="324">+X59+W60-O60-P60</f>
        <v>1</v>
      </c>
    </row>
    <row r="61" spans="1:24" x14ac:dyDescent="0.55000000000000004">
      <c r="A61">
        <v>57</v>
      </c>
      <c r="B61" s="250"/>
      <c r="C61" s="45" t="s">
        <v>310</v>
      </c>
      <c r="D61" t="s">
        <v>311</v>
      </c>
      <c r="E61">
        <v>24</v>
      </c>
      <c r="F61">
        <v>23</v>
      </c>
      <c r="G61" s="1">
        <v>44081</v>
      </c>
      <c r="H61" s="130">
        <v>0</v>
      </c>
      <c r="I61" s="249">
        <f t="shared" ref="I61" si="325">+I60+H61</f>
        <v>903</v>
      </c>
      <c r="J61" s="130">
        <v>3</v>
      </c>
      <c r="K61" s="254">
        <f t="shared" si="316"/>
        <v>899</v>
      </c>
      <c r="L61" s="5"/>
      <c r="M61" s="254">
        <f t="shared" ref="M61" si="326">+M60+L61</f>
        <v>3</v>
      </c>
      <c r="N61" s="130">
        <v>0</v>
      </c>
      <c r="O61" s="5"/>
      <c r="P61" s="6">
        <v>1</v>
      </c>
      <c r="Q61" s="240">
        <f t="shared" ref="Q61" si="327">+Q60+P61</f>
        <v>239</v>
      </c>
      <c r="R61" s="255">
        <f t="shared" ref="R61" si="328">+R60+N61-O61-P61</f>
        <v>0</v>
      </c>
      <c r="S61" s="1">
        <f t="shared" si="289"/>
        <v>44081</v>
      </c>
      <c r="T61" s="5">
        <f t="shared" ref="T61" si="329">+H61</f>
        <v>0</v>
      </c>
      <c r="U61" s="27">
        <f t="shared" ref="U61" si="330">+I61</f>
        <v>903</v>
      </c>
      <c r="V61" s="249">
        <f t="shared" ref="V61" si="331">+V60+T61-J61</f>
        <v>0</v>
      </c>
      <c r="W61" s="5">
        <f t="shared" ref="W61" si="332">+N61</f>
        <v>0</v>
      </c>
      <c r="X61" s="251">
        <f t="shared" ref="X61" si="333">+X60+W61-O61-P61</f>
        <v>0</v>
      </c>
    </row>
    <row r="62" spans="1:24" x14ac:dyDescent="0.55000000000000004">
      <c r="A62">
        <v>58</v>
      </c>
      <c r="B62" s="250"/>
      <c r="C62" s="45" t="s">
        <v>312</v>
      </c>
      <c r="D62" t="s">
        <v>313</v>
      </c>
      <c r="E62">
        <v>24</v>
      </c>
      <c r="F62">
        <v>24</v>
      </c>
      <c r="G62" s="1">
        <v>44082</v>
      </c>
      <c r="H62" s="130">
        <v>0</v>
      </c>
      <c r="I62" s="249">
        <f t="shared" ref="I62" si="334">+I61+H62</f>
        <v>903</v>
      </c>
      <c r="J62" s="130">
        <v>0</v>
      </c>
      <c r="K62" s="254">
        <f t="shared" ref="K62" si="335">+K61+J62</f>
        <v>899</v>
      </c>
      <c r="L62" s="5"/>
      <c r="M62" s="254">
        <f t="shared" ref="M62" si="336">+M61+L62</f>
        <v>3</v>
      </c>
      <c r="N62" s="130">
        <v>0</v>
      </c>
      <c r="O62" s="5"/>
      <c r="P62" s="6">
        <v>0</v>
      </c>
      <c r="Q62" s="240">
        <f t="shared" ref="Q62" si="337">+Q61+P62</f>
        <v>239</v>
      </c>
      <c r="R62" s="255">
        <f t="shared" ref="R62" si="338">+R61+N62-O62-P62</f>
        <v>0</v>
      </c>
      <c r="S62" s="1">
        <f t="shared" si="289"/>
        <v>44082</v>
      </c>
      <c r="T62" s="5">
        <f t="shared" ref="T62" si="339">+H62</f>
        <v>0</v>
      </c>
      <c r="U62" s="27">
        <f t="shared" ref="U62" si="340">+I62</f>
        <v>903</v>
      </c>
      <c r="V62" s="249">
        <f t="shared" ref="V62" si="341">+V61+T62-J62</f>
        <v>0</v>
      </c>
      <c r="W62" s="5">
        <f t="shared" ref="W62" si="342">+N62</f>
        <v>0</v>
      </c>
      <c r="X62" s="251">
        <f t="shared" ref="X62" si="343">+X61+W62-O62-P62</f>
        <v>0</v>
      </c>
    </row>
    <row r="63" spans="1:24" x14ac:dyDescent="0.55000000000000004">
      <c r="A63">
        <v>59</v>
      </c>
      <c r="B63" s="250"/>
      <c r="C63" s="45" t="s">
        <v>314</v>
      </c>
      <c r="D63" t="s">
        <v>315</v>
      </c>
      <c r="E63">
        <v>24</v>
      </c>
      <c r="F63">
        <v>25</v>
      </c>
      <c r="G63" s="1">
        <v>44083</v>
      </c>
      <c r="H63" s="130">
        <v>0</v>
      </c>
      <c r="I63" s="249">
        <f t="shared" ref="I63" si="344">+I62+H63</f>
        <v>903</v>
      </c>
      <c r="J63" s="130">
        <v>0</v>
      </c>
      <c r="K63" s="254">
        <f t="shared" ref="K63" si="345">+K62+J63</f>
        <v>899</v>
      </c>
      <c r="L63" s="5"/>
      <c r="M63" s="254">
        <f t="shared" ref="M63" si="346">+M62+L63</f>
        <v>3</v>
      </c>
      <c r="N63" s="130">
        <v>0</v>
      </c>
      <c r="O63" s="5"/>
      <c r="P63" s="6">
        <v>0</v>
      </c>
      <c r="Q63" s="240">
        <f t="shared" ref="Q63" si="347">+Q62+P63</f>
        <v>239</v>
      </c>
      <c r="R63" s="255">
        <f t="shared" ref="R63" si="348">+R62+N63-O63-P63</f>
        <v>0</v>
      </c>
      <c r="S63" s="1">
        <f t="shared" si="289"/>
        <v>44083</v>
      </c>
      <c r="T63" s="5">
        <f t="shared" ref="T63" si="349">+H63</f>
        <v>0</v>
      </c>
      <c r="U63" s="27">
        <f t="shared" ref="U63" si="350">+I63</f>
        <v>903</v>
      </c>
      <c r="V63" s="249">
        <f t="shared" ref="V63" si="351">+V62+T63-J63</f>
        <v>0</v>
      </c>
      <c r="W63" s="5">
        <f t="shared" ref="W63" si="352">+N63</f>
        <v>0</v>
      </c>
      <c r="X63" s="251">
        <f t="shared" ref="X63" si="353">+X62+W63-O63-P63</f>
        <v>0</v>
      </c>
    </row>
    <row r="64" spans="1:24" x14ac:dyDescent="0.55000000000000004">
      <c r="A64">
        <v>60</v>
      </c>
      <c r="B64" s="250"/>
      <c r="C64" s="45" t="s">
        <v>316</v>
      </c>
      <c r="D64" t="s">
        <v>317</v>
      </c>
      <c r="E64">
        <v>24</v>
      </c>
      <c r="F64">
        <v>26</v>
      </c>
      <c r="G64" s="1">
        <v>44084</v>
      </c>
      <c r="H64" s="130">
        <v>0</v>
      </c>
      <c r="I64" s="249">
        <f t="shared" ref="I64" si="354">+I63+H64</f>
        <v>903</v>
      </c>
      <c r="J64" s="130">
        <v>0</v>
      </c>
      <c r="K64" s="254">
        <f t="shared" ref="K64" si="355">+K63+J64</f>
        <v>899</v>
      </c>
      <c r="L64" s="5"/>
      <c r="M64" s="254">
        <f t="shared" ref="M64" si="356">+M63+L64</f>
        <v>3</v>
      </c>
      <c r="N64" s="130">
        <v>0</v>
      </c>
      <c r="O64" s="5"/>
      <c r="P64" s="6">
        <v>0</v>
      </c>
      <c r="Q64" s="240">
        <f t="shared" ref="Q64" si="357">+Q63+P64</f>
        <v>239</v>
      </c>
      <c r="R64" s="255">
        <f t="shared" ref="R64" si="358">+R63+N64-O64-P64</f>
        <v>0</v>
      </c>
      <c r="S64" s="1">
        <f t="shared" ref="S64" si="359">+G64</f>
        <v>44084</v>
      </c>
      <c r="T64" s="5">
        <f t="shared" ref="T64" si="360">+H64</f>
        <v>0</v>
      </c>
      <c r="U64" s="27">
        <f t="shared" ref="U64" si="361">+I64</f>
        <v>903</v>
      </c>
      <c r="V64" s="249">
        <f t="shared" ref="V64" si="362">+V63+T64-J64</f>
        <v>0</v>
      </c>
      <c r="W64" s="5">
        <f t="shared" ref="W64" si="363">+N64</f>
        <v>0</v>
      </c>
      <c r="X64" s="251">
        <f t="shared" ref="X64" si="364">+X63+W64-O64-P64</f>
        <v>0</v>
      </c>
    </row>
    <row r="65" spans="1:24" x14ac:dyDescent="0.55000000000000004">
      <c r="A65">
        <v>61</v>
      </c>
      <c r="B65" s="250"/>
      <c r="C65" s="45" t="s">
        <v>318</v>
      </c>
      <c r="D65" t="s">
        <v>319</v>
      </c>
      <c r="E65">
        <v>24</v>
      </c>
      <c r="F65">
        <v>27</v>
      </c>
      <c r="G65" s="1">
        <v>44085</v>
      </c>
      <c r="H65" s="130">
        <v>0</v>
      </c>
      <c r="I65" s="249">
        <f t="shared" ref="I65" si="365">+I64+H65</f>
        <v>903</v>
      </c>
      <c r="J65" s="130">
        <v>0</v>
      </c>
      <c r="K65" s="254">
        <f t="shared" ref="K65" si="366">+K64+J65</f>
        <v>899</v>
      </c>
      <c r="L65" s="5"/>
      <c r="M65" s="254">
        <f t="shared" ref="M65" si="367">+M64+L65</f>
        <v>3</v>
      </c>
      <c r="N65" s="130">
        <v>0</v>
      </c>
      <c r="O65" s="5"/>
      <c r="P65" s="6">
        <v>0</v>
      </c>
      <c r="Q65" s="240">
        <f t="shared" ref="Q65" si="368">+Q64+P65</f>
        <v>239</v>
      </c>
      <c r="R65" s="255">
        <f t="shared" ref="R65" si="369">+R64+N65-O65-P65</f>
        <v>0</v>
      </c>
      <c r="S65" s="1">
        <f t="shared" ref="S65" si="370">+G65</f>
        <v>44085</v>
      </c>
      <c r="T65" s="5">
        <f t="shared" ref="T65" si="371">+H65</f>
        <v>0</v>
      </c>
      <c r="U65" s="27">
        <f t="shared" ref="U65" si="372">+I65</f>
        <v>903</v>
      </c>
      <c r="V65" s="249">
        <f t="shared" ref="V65" si="373">+V64+T65-J65</f>
        <v>0</v>
      </c>
      <c r="W65" s="5">
        <f t="shared" ref="W65" si="374">+N65</f>
        <v>0</v>
      </c>
      <c r="X65" s="251">
        <f t="shared" ref="X65" si="375">+X64+W65-O65-P65</f>
        <v>0</v>
      </c>
    </row>
    <row r="66" spans="1:24" x14ac:dyDescent="0.55000000000000004">
      <c r="A66">
        <v>62</v>
      </c>
      <c r="B66" s="250"/>
      <c r="C66" s="45" t="s">
        <v>320</v>
      </c>
      <c r="D66" t="s">
        <v>321</v>
      </c>
      <c r="E66">
        <v>24</v>
      </c>
      <c r="F66">
        <v>28</v>
      </c>
      <c r="G66" s="1">
        <v>44086</v>
      </c>
      <c r="H66" s="130">
        <v>0</v>
      </c>
      <c r="I66" s="249">
        <f t="shared" ref="I66" si="376">+I65+H66</f>
        <v>903</v>
      </c>
      <c r="J66" s="130">
        <v>0</v>
      </c>
      <c r="K66" s="254">
        <f t="shared" ref="K66" si="377">+K65+J66</f>
        <v>899</v>
      </c>
      <c r="L66" s="5"/>
      <c r="M66" s="254">
        <f t="shared" ref="M66" si="378">+M65+L66</f>
        <v>3</v>
      </c>
      <c r="N66" s="130">
        <v>0</v>
      </c>
      <c r="O66" s="5"/>
      <c r="P66" s="6">
        <v>0</v>
      </c>
      <c r="Q66" s="240">
        <f t="shared" ref="Q66" si="379">+Q65+P66</f>
        <v>239</v>
      </c>
      <c r="R66" s="255">
        <f t="shared" ref="R66" si="380">+R65+N66-O66-P66</f>
        <v>0</v>
      </c>
      <c r="S66" s="1">
        <f t="shared" ref="S66:S67" si="381">+G66</f>
        <v>44086</v>
      </c>
      <c r="T66" s="5">
        <f t="shared" ref="T66" si="382">+H66</f>
        <v>0</v>
      </c>
      <c r="U66" s="27">
        <f t="shared" ref="U66" si="383">+I66</f>
        <v>903</v>
      </c>
      <c r="V66" s="249">
        <f t="shared" ref="V66" si="384">+V65+T66-J66</f>
        <v>0</v>
      </c>
      <c r="W66" s="5">
        <f t="shared" ref="W66" si="385">+N66</f>
        <v>0</v>
      </c>
      <c r="X66" s="251">
        <f t="shared" ref="X66" si="386">+X65+W66-O66-P66</f>
        <v>0</v>
      </c>
    </row>
    <row r="67" spans="1:24" x14ac:dyDescent="0.55000000000000004">
      <c r="A67">
        <v>63</v>
      </c>
      <c r="B67" s="250"/>
      <c r="C67" s="45" t="s">
        <v>322</v>
      </c>
      <c r="D67" t="s">
        <v>323</v>
      </c>
      <c r="E67">
        <v>24</v>
      </c>
      <c r="F67">
        <v>29</v>
      </c>
      <c r="G67" s="1">
        <v>44087</v>
      </c>
      <c r="H67" s="130">
        <v>0</v>
      </c>
      <c r="I67" s="249">
        <f t="shared" ref="I67" si="387">+I66+H67</f>
        <v>903</v>
      </c>
      <c r="J67" s="130">
        <v>0</v>
      </c>
      <c r="K67" s="254">
        <f t="shared" ref="K67" si="388">+K66+J67</f>
        <v>899</v>
      </c>
      <c r="L67" s="5"/>
      <c r="M67" s="254">
        <f t="shared" ref="M67" si="389">+M66+L67</f>
        <v>3</v>
      </c>
      <c r="N67" s="130">
        <v>0</v>
      </c>
      <c r="O67" s="5"/>
      <c r="P67" s="6">
        <v>0</v>
      </c>
      <c r="Q67" s="240">
        <f t="shared" ref="Q67" si="390">+Q66+P67</f>
        <v>239</v>
      </c>
      <c r="R67" s="255">
        <f t="shared" ref="R67" si="391">+R66+N67-O67-P67</f>
        <v>0</v>
      </c>
      <c r="S67" s="1">
        <f t="shared" ref="S67" si="392">+G67</f>
        <v>44087</v>
      </c>
      <c r="T67" s="5">
        <f t="shared" ref="T67" si="393">+H67</f>
        <v>0</v>
      </c>
      <c r="U67" s="27">
        <f t="shared" ref="U67" si="394">+I67</f>
        <v>903</v>
      </c>
      <c r="V67" s="249">
        <f t="shared" ref="V67" si="395">+V66+T67-J67</f>
        <v>0</v>
      </c>
      <c r="W67" s="5">
        <f t="shared" ref="W67" si="396">+N67</f>
        <v>0</v>
      </c>
      <c r="X67" s="251">
        <f t="shared" ref="X67" si="397">+X66+W67-O67-P67</f>
        <v>0</v>
      </c>
    </row>
    <row r="68" spans="1:24" x14ac:dyDescent="0.55000000000000004">
      <c r="B68" s="250"/>
      <c r="C68" s="45"/>
      <c r="G68" s="1"/>
      <c r="H68" s="130"/>
      <c r="I68" s="249"/>
      <c r="J68" s="130"/>
      <c r="K68" s="254"/>
      <c r="L68" s="5"/>
      <c r="M68" s="254"/>
      <c r="N68" s="130"/>
      <c r="O68" s="5"/>
      <c r="P68" s="6"/>
      <c r="Q68" s="240"/>
      <c r="R68" s="255"/>
      <c r="S68" s="1"/>
      <c r="T68" s="5"/>
      <c r="U68" s="27"/>
      <c r="V68" s="249"/>
      <c r="W68" s="5"/>
      <c r="X68" s="251"/>
    </row>
    <row r="69" spans="1:24" ht="7.5" customHeight="1" x14ac:dyDescent="0.55000000000000004"/>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64" zoomScale="70" zoomScaleNormal="70" workbookViewId="0">
      <selection activeCell="S78" sqref="S78"/>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3" t="s">
        <v>2</v>
      </c>
      <c r="C4" s="34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3" t="s">
        <v>38</v>
      </c>
      <c r="CI4" s="343"/>
      <c r="CJ4" s="343"/>
      <c r="CK4" s="343"/>
      <c r="CL4" s="343"/>
    </row>
    <row r="5" spans="2:90" x14ac:dyDescent="0.55000000000000004">
      <c r="B5" t="s">
        <v>3</v>
      </c>
      <c r="C5" t="s">
        <v>1</v>
      </c>
      <c r="D5" s="343" t="s">
        <v>4</v>
      </c>
      <c r="E5" s="34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国家衛健委発表に基づく感染状況</vt:lpstr>
      <vt:lpstr>香港マカオ台湾の患者・海外輸入症例・無症状病原体保有者</vt:lpstr>
      <vt:lpstr>新疆の情況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2020-09-14T09:11:19Z</dcterms:modified>
</cp:coreProperties>
</file>