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66BC491-97EA-4278-9A86-7BEA584CFF44}" xr6:coauthVersionLast="45" xr6:coauthVersionMax="45" xr10:uidLastSave="{00000000-0000-0000-0000-000000000000}"/>
  <bookViews>
    <workbookView xWindow="-110" yWindow="-110" windowWidth="19420" windowHeight="9600" tabRatio="641" activeTab="2"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4" i="6" l="1"/>
  <c r="X84" i="6" s="1"/>
  <c r="U84" i="6"/>
  <c r="T84" i="6"/>
  <c r="V84" i="6" s="1"/>
  <c r="S84" i="6"/>
  <c r="R84" i="6"/>
  <c r="Q84" i="6"/>
  <c r="M84" i="6"/>
  <c r="K84" i="6"/>
  <c r="I84" i="6"/>
  <c r="CE280" i="5" l="1"/>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H281" i="2"/>
  <c r="P281" i="2"/>
  <c r="O281" i="2"/>
  <c r="X83" i="6"/>
  <c r="W83" i="6"/>
  <c r="V83" i="6"/>
  <c r="T83" i="6"/>
  <c r="S83" i="6"/>
  <c r="R83" i="6"/>
  <c r="Q83" i="6"/>
  <c r="M83" i="6"/>
  <c r="K83" i="6"/>
  <c r="I83" i="6"/>
  <c r="U83" i="6" s="1"/>
  <c r="AD280" i="5"/>
  <c r="AE280" i="5" s="1"/>
  <c r="AC280" i="5"/>
  <c r="AB280" i="5"/>
  <c r="AA280" i="5"/>
  <c r="C280" i="5"/>
  <c r="D280" i="5" s="1"/>
  <c r="Z280" i="5"/>
  <c r="AX280" i="5"/>
  <c r="AB281" i="2"/>
  <c r="AA281" i="2"/>
  <c r="Z281" i="2"/>
  <c r="X281" i="2"/>
  <c r="W281" i="2"/>
  <c r="M281" i="2"/>
  <c r="K281" i="2"/>
  <c r="I281" i="2" l="1"/>
  <c r="Y281" i="2"/>
  <c r="P280" i="2"/>
  <c r="O280" i="2"/>
  <c r="M280" i="2"/>
  <c r="K280" i="2"/>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B280" i="2"/>
  <c r="AA280" i="2"/>
  <c r="Z280" i="2"/>
  <c r="X280" i="2"/>
  <c r="W280" i="2"/>
  <c r="H280" i="2"/>
  <c r="I280" i="2" s="1"/>
  <c r="BH279" i="5" l="1"/>
  <c r="Y280" i="2"/>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B279" i="2"/>
  <c r="AA279" i="2"/>
  <c r="Z279" i="2"/>
  <c r="X279" i="2"/>
  <c r="W279" i="2"/>
  <c r="P279" i="2"/>
  <c r="O279" i="2"/>
  <c r="M279" i="2"/>
  <c r="K279" i="2"/>
  <c r="H279" i="2"/>
  <c r="Y279" i="2" s="1"/>
  <c r="I279" i="2" l="1"/>
  <c r="CE277" i="5"/>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O278" i="2"/>
  <c r="AG277" i="5"/>
  <c r="AI277" i="5"/>
  <c r="W81" i="6"/>
  <c r="X81" i="6" s="1"/>
  <c r="U81" i="6"/>
  <c r="T81" i="6"/>
  <c r="V81" i="6" s="1"/>
  <c r="S81" i="6"/>
  <c r="R81" i="6"/>
  <c r="Q81" i="6"/>
  <c r="M81" i="6"/>
  <c r="K81" i="6"/>
  <c r="I81" i="6"/>
  <c r="AD277" i="5"/>
  <c r="AE277" i="5" s="1"/>
  <c r="AC277" i="5"/>
  <c r="AB277" i="5"/>
  <c r="AA277" i="5"/>
  <c r="Z277" i="5"/>
  <c r="AX277" i="5"/>
  <c r="C277" i="5"/>
  <c r="D277" i="5" s="1"/>
  <c r="AB278" i="2"/>
  <c r="AA278" i="2"/>
  <c r="Z278" i="2"/>
  <c r="X278" i="2"/>
  <c r="W278" i="2"/>
  <c r="M278" i="2"/>
  <c r="K278" i="2"/>
  <c r="H278" i="2"/>
  <c r="I278" i="2" l="1"/>
  <c r="Y278" i="2"/>
  <c r="AU276" i="5"/>
  <c r="AS276" i="5"/>
  <c r="AQ276" i="5"/>
  <c r="AO276" i="5"/>
  <c r="AM276" i="5"/>
  <c r="AK276" i="5"/>
  <c r="AI276" i="5"/>
  <c r="AG276" i="5"/>
  <c r="P277" i="2" l="1"/>
  <c r="O277" i="2"/>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B277" i="2"/>
  <c r="AA277" i="2"/>
  <c r="Z277" i="2"/>
  <c r="X277" i="2"/>
  <c r="W277" i="2"/>
  <c r="M277" i="2"/>
  <c r="K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O276" i="2"/>
  <c r="M276" i="2"/>
  <c r="K276" i="2"/>
  <c r="W79" i="6" l="1"/>
  <c r="X79" i="6" s="1"/>
  <c r="T79" i="6"/>
  <c r="V79" i="6" s="1"/>
  <c r="S79" i="6"/>
  <c r="R79" i="6"/>
  <c r="Q79" i="6"/>
  <c r="M79" i="6"/>
  <c r="K79" i="6"/>
  <c r="I79" i="6"/>
  <c r="U79" i="6" s="1"/>
  <c r="AD275" i="5"/>
  <c r="AE275" i="5" s="1"/>
  <c r="AC275" i="5"/>
  <c r="AB275" i="5"/>
  <c r="AA275" i="5"/>
  <c r="Z275" i="5"/>
  <c r="AX275" i="5"/>
  <c r="AB276" i="2"/>
  <c r="AA276" i="2"/>
  <c r="Z276" i="2"/>
  <c r="X276" i="2"/>
  <c r="W276" i="2"/>
  <c r="H276" i="2"/>
  <c r="Y276" i="2" s="1"/>
  <c r="I276" i="2" l="1"/>
  <c r="H277" i="2"/>
  <c r="W78" i="6"/>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B275" i="2"/>
  <c r="AA275" i="2"/>
  <c r="Z275" i="2"/>
  <c r="Y275" i="2"/>
  <c r="X275" i="2"/>
  <c r="W275" i="2"/>
  <c r="P275" i="2"/>
  <c r="O275" i="2"/>
  <c r="M275" i="2"/>
  <c r="K275" i="2"/>
  <c r="H275" i="2"/>
  <c r="I277" i="2" l="1"/>
  <c r="Y277" i="2"/>
  <c r="AE274" i="5"/>
  <c r="I275" i="2"/>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B274" i="2"/>
  <c r="AA274" i="2"/>
  <c r="Z274" i="2"/>
  <c r="X274" i="2"/>
  <c r="W274" i="2"/>
  <c r="P274" i="2"/>
  <c r="O274" i="2"/>
  <c r="M274" i="2"/>
  <c r="K274" i="2"/>
  <c r="H274" i="2"/>
  <c r="Y274" i="2" s="1"/>
  <c r="D273" i="5" l="1"/>
  <c r="C274" i="5"/>
  <c r="BH273" i="5"/>
  <c r="I274" i="2"/>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B273" i="2"/>
  <c r="AA273" i="2"/>
  <c r="Z273" i="2"/>
  <c r="X273" i="2"/>
  <c r="W273" i="2"/>
  <c r="P273" i="2"/>
  <c r="O273" i="2"/>
  <c r="M273" i="2"/>
  <c r="K273" i="2"/>
  <c r="H273" i="2"/>
  <c r="Y273" i="2" s="1"/>
  <c r="D274" i="5" l="1"/>
  <c r="C275" i="5"/>
  <c r="BH274" i="5"/>
  <c r="BH272" i="5"/>
  <c r="I273" i="2"/>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B272" i="2"/>
  <c r="AA272" i="2"/>
  <c r="Z272" i="2"/>
  <c r="X272" i="2"/>
  <c r="W272" i="2"/>
  <c r="P272" i="2"/>
  <c r="O272" i="2"/>
  <c r="M272" i="2"/>
  <c r="K272" i="2"/>
  <c r="H272" i="2"/>
  <c r="Y272" i="2" s="1"/>
  <c r="D275" i="5" l="1"/>
  <c r="C276" i="5"/>
  <c r="BH275" i="5"/>
  <c r="BH271" i="5"/>
  <c r="CB271" i="5"/>
  <c r="I272" i="2"/>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B271" i="2"/>
  <c r="AA271" i="2"/>
  <c r="Z271" i="2"/>
  <c r="Y271" i="2"/>
  <c r="X271" i="2"/>
  <c r="W271" i="2"/>
  <c r="P271" i="2"/>
  <c r="O271" i="2"/>
  <c r="M271" i="2"/>
  <c r="K271" i="2"/>
  <c r="H271" i="2"/>
  <c r="D276" i="5" l="1"/>
  <c r="BH276" i="5"/>
  <c r="BH270" i="5"/>
  <c r="I271" i="2"/>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B270" i="2"/>
  <c r="AA270" i="2"/>
  <c r="Z270" i="2"/>
  <c r="X270" i="2"/>
  <c r="W270" i="2"/>
  <c r="P270" i="2"/>
  <c r="O270" i="2"/>
  <c r="M270" i="2"/>
  <c r="K270" i="2"/>
  <c r="H270" i="2"/>
  <c r="Y270" i="2" s="1"/>
  <c r="I270" i="2" l="1"/>
  <c r="X72" i="6"/>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B269" i="2"/>
  <c r="AA269" i="2"/>
  <c r="Z269" i="2"/>
  <c r="Y269" i="2"/>
  <c r="X269" i="2"/>
  <c r="W269" i="2"/>
  <c r="P269" i="2"/>
  <c r="O269" i="2"/>
  <c r="M269" i="2"/>
  <c r="K269" i="2"/>
  <c r="H269" i="2"/>
  <c r="C268" i="5"/>
  <c r="D268" i="5" s="1"/>
  <c r="Z268" i="5"/>
  <c r="AX268" i="5"/>
  <c r="I269" i="2" l="1"/>
  <c r="AB268" i="2"/>
  <c r="AA268" i="2"/>
  <c r="Z268" i="2"/>
  <c r="Y268" i="2"/>
  <c r="X268" i="2"/>
  <c r="W268" i="2"/>
  <c r="P268" i="2"/>
  <c r="O268" i="2"/>
  <c r="M268" i="2"/>
  <c r="K268" i="2"/>
  <c r="H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I268" i="2"/>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O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B267" i="2"/>
  <c r="AA267" i="2"/>
  <c r="Z267" i="2"/>
  <c r="Y267" i="2"/>
  <c r="X267" i="2"/>
  <c r="W267" i="2"/>
  <c r="M267" i="2"/>
  <c r="K267" i="2"/>
  <c r="H267" i="2"/>
  <c r="AE266" i="5" l="1"/>
  <c r="BH266" i="5"/>
  <c r="I267" i="2"/>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B266" i="2"/>
  <c r="AA266" i="2"/>
  <c r="Z266" i="2"/>
  <c r="Y266" i="2"/>
  <c r="X266" i="2"/>
  <c r="W266" i="2"/>
  <c r="P266" i="2"/>
  <c r="O266" i="2"/>
  <c r="M266" i="2"/>
  <c r="K266" i="2"/>
  <c r="H266" i="2"/>
  <c r="AD265" i="5"/>
  <c r="AC265" i="5"/>
  <c r="AB265" i="5"/>
  <c r="AA265" i="5"/>
  <c r="Z265" i="5"/>
  <c r="BE265" i="5" s="1"/>
  <c r="BI265" i="5" s="1"/>
  <c r="BL265" i="5" s="1"/>
  <c r="AX265" i="5"/>
  <c r="X69" i="6"/>
  <c r="W69" i="6"/>
  <c r="T69" i="6"/>
  <c r="V69" i="6" s="1"/>
  <c r="S69" i="6"/>
  <c r="R69" i="6"/>
  <c r="Q69" i="6"/>
  <c r="M69" i="6"/>
  <c r="K69" i="6"/>
  <c r="I69" i="6"/>
  <c r="U69" i="6" s="1"/>
  <c r="CB265" i="5" l="1"/>
  <c r="I266" i="2"/>
  <c r="AU264" i="5"/>
  <c r="AS264" i="5"/>
  <c r="AQ264" i="5"/>
  <c r="AO264" i="5"/>
  <c r="AM264" i="5"/>
  <c r="AK264" i="5"/>
  <c r="AI264" i="5"/>
  <c r="CE264" i="5" s="1"/>
  <c r="AG264" i="5"/>
  <c r="CC264" i="5" s="1"/>
  <c r="P265" i="2"/>
  <c r="O265" i="2"/>
  <c r="M265" i="2"/>
  <c r="AB265" i="2" s="1"/>
  <c r="K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Y265" i="2"/>
  <c r="X265" i="2"/>
  <c r="W265" i="2"/>
  <c r="H265" i="2"/>
  <c r="CB264" i="5" l="1"/>
  <c r="I265" i="2"/>
  <c r="P264" i="2" l="1"/>
  <c r="O264" i="2"/>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B264" i="2"/>
  <c r="AA264" i="2"/>
  <c r="Z264" i="2"/>
  <c r="Y264" i="2"/>
  <c r="X264" i="2"/>
  <c r="W264" i="2"/>
  <c r="M264" i="2"/>
  <c r="K264" i="2"/>
  <c r="H264" i="2"/>
  <c r="I264" i="2" l="1"/>
  <c r="CD262" i="5"/>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O262" i="2"/>
  <c r="M262" i="2"/>
  <c r="K262" i="2"/>
  <c r="H262" i="2"/>
  <c r="AU261" i="5"/>
  <c r="AS261" i="5"/>
  <c r="AQ261" i="5"/>
  <c r="AO261" i="5"/>
  <c r="AM261" i="5"/>
  <c r="AK261" i="5"/>
  <c r="AI261" i="5"/>
  <c r="CE261" i="5" s="1"/>
  <c r="AG261" i="5"/>
  <c r="AD261" i="5"/>
  <c r="AC261" i="5"/>
  <c r="AB261" i="5"/>
  <c r="AA261" i="5"/>
  <c r="Z261" i="5"/>
  <c r="CB262" i="5" l="1"/>
  <c r="Y263" i="2"/>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I261" i="2" l="1"/>
  <c r="CB260" i="5"/>
  <c r="D287"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O260" i="2"/>
  <c r="M260" i="2"/>
  <c r="AB260" i="2" s="1"/>
  <c r="K260" i="2"/>
  <c r="X63" i="6"/>
  <c r="W63" i="6"/>
  <c r="U63" i="6"/>
  <c r="T63" i="6"/>
  <c r="V63" i="6" s="1"/>
  <c r="R63" i="6"/>
  <c r="Q63" i="6"/>
  <c r="M63" i="6"/>
  <c r="K63" i="6"/>
  <c r="I63" i="6"/>
  <c r="S63" i="6"/>
  <c r="AA260" i="2"/>
  <c r="Z260" i="2"/>
  <c r="Y260" i="2"/>
  <c r="X260" i="2"/>
  <c r="W260" i="2"/>
  <c r="H260" i="2"/>
  <c r="AD259" i="5"/>
  <c r="AC259" i="5"/>
  <c r="AB259" i="5"/>
  <c r="AA259" i="5"/>
  <c r="Z259" i="5"/>
  <c r="BE259" i="5" s="1"/>
  <c r="BI259" i="5" s="1"/>
  <c r="BL259" i="5" s="1"/>
  <c r="AX259" i="5"/>
  <c r="I260" i="2" l="1"/>
  <c r="AU258" i="5" l="1"/>
  <c r="AS258" i="5"/>
  <c r="AQ258" i="5"/>
  <c r="AI258" i="5"/>
  <c r="CE258" i="5" s="1"/>
  <c r="AG258" i="5"/>
  <c r="CC258" i="5" s="1"/>
  <c r="AB259" i="2"/>
  <c r="AA259" i="2"/>
  <c r="Z259" i="2"/>
  <c r="Y259" i="2"/>
  <c r="X259" i="2"/>
  <c r="W259" i="2"/>
  <c r="P259" i="2"/>
  <c r="O259" i="2"/>
  <c r="M259" i="2"/>
  <c r="K259" i="2"/>
  <c r="H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259" i="2"/>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O258" i="2"/>
  <c r="M258" i="2"/>
  <c r="K258" i="2"/>
  <c r="H258" i="2"/>
  <c r="Y258" i="2" s="1"/>
  <c r="AG257" i="5"/>
  <c r="AI257" i="5"/>
  <c r="AD257" i="5"/>
  <c r="CB257" i="5" s="1"/>
  <c r="AC257" i="5"/>
  <c r="AB257" i="5"/>
  <c r="AA257" i="5"/>
  <c r="Z257" i="5"/>
  <c r="BE257" i="5" s="1"/>
  <c r="BI257" i="5" s="1"/>
  <c r="BL257" i="5" s="1"/>
  <c r="AX257" i="5"/>
  <c r="W61" i="6"/>
  <c r="X61" i="6" s="1"/>
  <c r="T61" i="6"/>
  <c r="S61" i="6"/>
  <c r="AB258" i="2"/>
  <c r="AA258" i="2"/>
  <c r="Z258" i="2"/>
  <c r="X258" i="2"/>
  <c r="W258" i="2"/>
  <c r="I258" i="2" l="1"/>
  <c r="R60" i="6"/>
  <c r="Q60" i="6"/>
  <c r="M60" i="6"/>
  <c r="K60" i="6"/>
  <c r="I60" i="6"/>
  <c r="U60" i="6" s="1"/>
  <c r="AU256" i="5"/>
  <c r="AS256" i="5"/>
  <c r="AQ256" i="5"/>
  <c r="AO256" i="5"/>
  <c r="AM256" i="5"/>
  <c r="AK256" i="5"/>
  <c r="AI256" i="5"/>
  <c r="CE256" i="5" s="1"/>
  <c r="AG256" i="5"/>
  <c r="CC256" i="5" s="1"/>
  <c r="P257" i="2"/>
  <c r="O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B257" i="2"/>
  <c r="AA257" i="2"/>
  <c r="Z257" i="2"/>
  <c r="X257" i="2"/>
  <c r="W257" i="2"/>
  <c r="M257" i="2"/>
  <c r="K257" i="2"/>
  <c r="H257" i="2"/>
  <c r="Y257" i="2" s="1"/>
  <c r="CB256" i="5" l="1"/>
  <c r="I257" i="2"/>
  <c r="AB256" i="2"/>
  <c r="AA256" i="2"/>
  <c r="Z256" i="2"/>
  <c r="Y256" i="2"/>
  <c r="X256" i="2"/>
  <c r="W256" i="2"/>
  <c r="AB255" i="2"/>
  <c r="AA255" i="2"/>
  <c r="Z255" i="2"/>
  <c r="Y255" i="2"/>
  <c r="X255" i="2"/>
  <c r="W255" i="2"/>
  <c r="P256" i="2"/>
  <c r="O256" i="2"/>
  <c r="M256" i="2"/>
  <c r="K256" i="2"/>
  <c r="H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I256" i="2" l="1"/>
  <c r="R58" i="6"/>
  <c r="Q58" i="6"/>
  <c r="M58" i="6"/>
  <c r="K58" i="6"/>
  <c r="I58" i="6"/>
  <c r="U58" i="6" s="1"/>
  <c r="P255" i="2"/>
  <c r="O255" i="2"/>
  <c r="M255" i="2"/>
  <c r="K255" i="2"/>
  <c r="H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I255" i="2" l="1"/>
  <c r="P254" i="2"/>
  <c r="O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H254" i="2"/>
  <c r="Y254" i="2" s="1"/>
  <c r="M254" i="2"/>
  <c r="AB254" i="2" s="1"/>
  <c r="K254" i="2"/>
  <c r="AA254" i="2"/>
  <c r="Z254" i="2"/>
  <c r="X254" i="2"/>
  <c r="W254" i="2"/>
  <c r="W57" i="6"/>
  <c r="T57" i="6"/>
  <c r="S57" i="6"/>
  <c r="CB253" i="5" l="1"/>
  <c r="I254" i="2"/>
  <c r="AB253" i="2"/>
  <c r="AA253" i="2"/>
  <c r="Z253" i="2"/>
  <c r="Y253" i="2"/>
  <c r="X253" i="2"/>
  <c r="W253" i="2"/>
  <c r="P253" i="2"/>
  <c r="O253" i="2"/>
  <c r="M253" i="2"/>
  <c r="K253" i="2"/>
  <c r="H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I253" i="2"/>
  <c r="P252" i="2"/>
  <c r="O252" i="2"/>
  <c r="M252" i="2"/>
  <c r="K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B252" i="2"/>
  <c r="AA252" i="2"/>
  <c r="Z252" i="2"/>
  <c r="Y252" i="2"/>
  <c r="X252" i="2"/>
  <c r="W252" i="2"/>
  <c r="H252" i="2"/>
  <c r="CB251" i="5" l="1"/>
  <c r="I252" i="2"/>
  <c r="BB250" i="5"/>
  <c r="P251" i="2"/>
  <c r="O251" i="2"/>
  <c r="K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B251" i="2"/>
  <c r="AA251" i="2"/>
  <c r="Z251" i="2"/>
  <c r="X251" i="2"/>
  <c r="W251" i="2"/>
  <c r="M251" i="2"/>
  <c r="H251" i="2"/>
  <c r="Y251" i="2" s="1"/>
  <c r="I251" i="2" l="1"/>
  <c r="CB250" i="5"/>
  <c r="P250" i="2"/>
  <c r="O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B250" i="2"/>
  <c r="AA250" i="2"/>
  <c r="Z250" i="2"/>
  <c r="Y250" i="2"/>
  <c r="X250" i="2"/>
  <c r="W250" i="2"/>
  <c r="M250" i="2"/>
  <c r="K250" i="2"/>
  <c r="H250" i="2"/>
  <c r="W53" i="6"/>
  <c r="T53" i="6"/>
  <c r="S53" i="6"/>
  <c r="I250" i="2" l="1"/>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B249" i="2"/>
  <c r="AA249" i="2"/>
  <c r="Z249" i="2"/>
  <c r="X249" i="2"/>
  <c r="W249" i="2"/>
  <c r="M249" i="2"/>
  <c r="H249" i="2"/>
  <c r="Y249" i="2" s="1"/>
  <c r="CB248" i="5" l="1"/>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I248" i="2" l="1"/>
  <c r="CB247" i="5"/>
  <c r="P247" i="2"/>
  <c r="O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I246" i="2" l="1"/>
  <c r="W48" i="6"/>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B245" i="2"/>
  <c r="AA245" i="2"/>
  <c r="Z245" i="2"/>
  <c r="X245" i="2"/>
  <c r="W245" i="2"/>
  <c r="P245" i="2"/>
  <c r="O245" i="2"/>
  <c r="M245" i="2"/>
  <c r="K245" i="2"/>
  <c r="H245" i="2"/>
  <c r="Y245" i="2" s="1"/>
  <c r="CB244" i="5" l="1"/>
  <c r="I245" i="2"/>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B244" i="2"/>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I243" i="2" l="1"/>
  <c r="AU241" i="5"/>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B242" i="2"/>
  <c r="AA242" i="2"/>
  <c r="Z242" i="2"/>
  <c r="Y242" i="2"/>
  <c r="X242" i="2"/>
  <c r="W242" i="2"/>
  <c r="P242" i="2"/>
  <c r="O242" i="2"/>
  <c r="M242" i="2"/>
  <c r="K242" i="2"/>
  <c r="H242" i="2"/>
  <c r="CB241" i="5" l="1"/>
  <c r="I242" i="2"/>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B241" i="2"/>
  <c r="AA241" i="2"/>
  <c r="Z241" i="2"/>
  <c r="Y241" i="2"/>
  <c r="X241" i="2"/>
  <c r="W241" i="2"/>
  <c r="P241" i="2"/>
  <c r="O241" i="2"/>
  <c r="M241" i="2"/>
  <c r="K241" i="2"/>
  <c r="H241" i="2"/>
  <c r="CB240" i="5" l="1"/>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85"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85"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87" i="5"/>
  <c r="AD28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86" i="5" l="1"/>
  <c r="L286"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<sst xmlns="http://schemas.openxmlformats.org/spreadsheetml/2006/main" count="552" uniqueCount="343">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</sst>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国家衛健委発表に基づく感染状況!$W$27:$W$284</c:f>
              <c:numCache>
                <c:formatCode>m"月"d"日"</c:formatCode>
                <c:ptCount val="2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numCache>
            </c:numRef>
          </c:cat>
          <c:val>
            <c:numRef>
              <c:f>国家衛健委発表に基づく感染状況!$X$27:$X$284</c:f>
              <c:numCache>
                <c:formatCode>#,##0_);[Red]\(#,##0\)</c:formatCode>
                <c:ptCount val="2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国家衛健委発表に基づく感染状況!$W$27:$W$284</c:f>
              <c:numCache>
                <c:formatCode>m"月"d"日"</c:formatCode>
                <c:ptCount val="2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numCache>
            </c:numRef>
          </c:cat>
          <c:val>
            <c:numRef>
              <c:f>国家衛健委発表に基づく感染状況!$Y$27:$Y$284</c:f>
              <c:numCache>
                <c:formatCode>General</c:formatCode>
                <c:ptCount val="2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香港マカオ台湾の患者・海外輸入症例・無症状病原体保有者!$AX$169:$AX$282</c:f>
              <c:numCache>
                <c:formatCode>m"月"d"日"</c:formatCode>
                <c:ptCount val="1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numCache>
            </c:numRef>
          </c:cat>
          <c:val>
            <c:numRef>
              <c:f>香港マカオ台湾の患者・海外輸入症例・無症状病原体保有者!$AY$169:$AY$282</c:f>
              <c:numCache>
                <c:formatCode>General</c:formatCode>
                <c:ptCount val="11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香港マカオ台湾の患者・海外輸入症例・無症状病原体保有者!$AX$169:$AX$282</c:f>
              <c:numCache>
                <c:formatCode>m"月"d"日"</c:formatCode>
                <c:ptCount val="1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numCache>
            </c:numRef>
          </c:cat>
          <c:val>
            <c:numRef>
              <c:f>香港マカオ台湾の患者・海外輸入症例・無症状病原体保有者!$BB$169:$BB$282</c:f>
              <c:numCache>
                <c:formatCode>General</c:formatCode>
                <c:ptCount val="11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香港マカオ台湾の患者・海外輸入症例・無症状病原体保有者!$AX$169:$AX$282</c:f>
              <c:numCache>
                <c:formatCode>m"月"d"日"</c:formatCode>
                <c:ptCount val="1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numCache>
            </c:numRef>
          </c:cat>
          <c:val>
            <c:numRef>
              <c:f>香港マカオ台湾の患者・海外輸入症例・無症状病原体保有者!$AZ$169:$AZ$282</c:f>
              <c:numCache>
                <c:formatCode>General</c:formatCode>
                <c:ptCount val="11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香港マカオ台湾の患者・海外輸入症例・無症状病原体保有者!$AX$169:$AX$282</c:f>
              <c:numCache>
                <c:formatCode>m"月"d"日"</c:formatCode>
                <c:ptCount val="1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numCache>
            </c:numRef>
          </c:cat>
          <c:val>
            <c:numRef>
              <c:f>香港マカオ台湾の患者・海外輸入症例・無症状病原体保有者!$BC$169:$BC$282</c:f>
              <c:numCache>
                <c:formatCode>General</c:formatCode>
                <c:ptCount val="11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香港マカオ台湾の患者・海外輸入症例・無症状病原体保有者!$CE$29:$CE$283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香港マカオ台湾の患者・海外輸入症例・無症状病原体保有者!$CB$29:$CB$283</c:f>
              <c:numCache>
                <c:formatCode>General</c:formatCode>
                <c:ptCount val="25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香港マカオ台湾の患者・海外輸入症例・無症状病原体保有者!$CC$29:$CC$283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新疆の情況!$S$6:$S$86</c:f>
              <c:strCache>
                <c:ptCount val="7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strCache>
            </c:strRef>
          </c:cat>
          <c:val>
            <c:numRef>
              <c:f>新疆の情況!$T$6:$T$86</c:f>
              <c:numCache>
                <c:formatCode>General</c:formatCode>
                <c:ptCount val="8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新疆の情況!$S$6:$S$86</c:f>
              <c:strCache>
                <c:ptCount val="7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strCache>
            </c:strRef>
          </c:cat>
          <c:val>
            <c:numRef>
              <c:f>新疆の情況!$W$6:$W$86</c:f>
              <c:numCache>
                <c:formatCode>General</c:formatCode>
                <c:ptCount val="8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新疆の情況!$S$6:$S$86</c:f>
              <c:strCache>
                <c:ptCount val="7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strCache>
            </c:strRef>
          </c:cat>
          <c:val>
            <c:numRef>
              <c:f>新疆の情況!$U$6:$U$86</c:f>
              <c:numCache>
                <c:formatCode>General</c:formatCode>
                <c:ptCount val="8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新疆の情況!$S$6:$S$86</c:f>
              <c:strCache>
                <c:ptCount val="7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strCache>
            </c:strRef>
          </c:cat>
          <c:val>
            <c:numRef>
              <c:f>新疆の情況!$V$6:$V$86</c:f>
              <c:numCache>
                <c:formatCode>General</c:formatCode>
                <c:ptCount val="8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新疆の情況!$S$6:$S$86</c:f>
              <c:strCache>
                <c:ptCount val="7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strCache>
            </c:strRef>
          </c:cat>
          <c:val>
            <c:numRef>
              <c:f>新疆の情況!$X$6:$X$86</c:f>
              <c:numCache>
                <c:formatCode>General</c:formatCode>
                <c:ptCount val="8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国家衛健委発表に基づく感染状況!$W$27:$W$284</c:f>
              <c:numCache>
                <c:formatCode>m"月"d"日"</c:formatCode>
                <c:ptCount val="2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numCache>
            </c:numRef>
          </c:cat>
          <c:val>
            <c:numRef>
              <c:f>国家衛健委発表に基づく感染状況!$X$27:$X$284</c:f>
              <c:numCache>
                <c:formatCode>#,##0_);[Red]\(#,##0\)</c:formatCode>
                <c:ptCount val="2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国家衛健委発表に基づく感染状況!$W$27:$W$284</c:f>
              <c:numCache>
                <c:formatCode>m"月"d"日"</c:formatCode>
                <c:ptCount val="2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numCache>
            </c:numRef>
          </c:cat>
          <c:val>
            <c:numRef>
              <c:f>国家衛健委発表に基づく感染状況!$Y$27:$Y$284</c:f>
              <c:numCache>
                <c:formatCode>General</c:formatCode>
                <c:ptCount val="2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国家衛健委発表に基づく感染状況!$Z$27:$Z$284</c:f>
              <c:numCache>
                <c:formatCode>m"月"d"日"</c:formatCode>
                <c:ptCount val="2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numCache>
            </c:numRef>
          </c:cat>
          <c:val>
            <c:numRef>
              <c:f>国家衛健委発表に基づく感染状況!$AA$27:$AA$284</c:f>
              <c:numCache>
                <c:formatCode>General</c:formatCode>
                <c:ptCount val="2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国家衛健委発表に基づく感染状況!$Z$27:$Z$284</c:f>
              <c:numCache>
                <c:formatCode>m"月"d"日"</c:formatCode>
                <c:ptCount val="2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numCache>
            </c:numRef>
          </c:cat>
          <c:val>
            <c:numRef>
              <c:f>国家衛健委発表に基づく感染状況!$AB$27:$AB$284</c:f>
              <c:numCache>
                <c:formatCode>General</c:formatCode>
                <c:ptCount val="2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国家衛健委発表に基づく感染状況!$Z$27:$Z$284</c:f>
              <c:numCache>
                <c:formatCode>m"月"d"日"</c:formatCode>
                <c:ptCount val="2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numCache>
            </c:numRef>
          </c:cat>
          <c:val>
            <c:numRef>
              <c:f>国家衛健委発表に基づく感染状況!$AA$27:$AA$284</c:f>
              <c:numCache>
                <c:formatCode>General</c:formatCode>
                <c:ptCount val="2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国家衛健委発表に基づく感染状況!$Z$27:$Z$284</c:f>
              <c:numCache>
                <c:formatCode>m"月"d"日"</c:formatCode>
                <c:ptCount val="2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numCache>
            </c:numRef>
          </c:cat>
          <c:val>
            <c:numRef>
              <c:f>国家衛健委発表に基づく感染状況!$AB$27:$AB$284</c:f>
              <c:numCache>
                <c:formatCode>General</c:formatCode>
                <c:ptCount val="2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香港マカオ台湾の患者・海外輸入症例・無症状病原体保有者!$BE$70:$BE$283</c:f>
              <c:numCache>
                <c:formatCode>m"月"d"日"</c:formatCode>
                <c:ptCount val="21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numCache>
            </c:numRef>
          </c:cat>
          <c:val>
            <c:numRef>
              <c:f>香港マカオ台湾の患者・海外輸入症例・無症状病原体保有者!$BF$70:$BF$283</c:f>
              <c:numCache>
                <c:formatCode>General</c:formatCode>
                <c:ptCount val="21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香港マカオ台湾の患者・海外輸入症例・無症状病原体保有者!$BG$70:$BG$283</c:f>
              <c:numCache>
                <c:formatCode>m"月"d"日"</c:formatCode>
                <c:ptCount val="21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numCache>
            </c:numRef>
          </c:cat>
          <c:val>
            <c:numRef>
              <c:f>香港マカオ台湾の患者・海外輸入症例・無症状病原体保有者!$BH$70:$BH$283</c:f>
              <c:numCache>
                <c:formatCode>General</c:formatCode>
                <c:ptCount val="21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香港マカオ台湾の患者・海外輸入症例・無症状病原体保有者!$BT$29:$BT$283</c:f>
              <c:numCache>
                <c:formatCode>General</c:formatCode>
                <c:ptCount val="25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香港マカオ台湾の患者・海外輸入症例・無症状病原体保有者!$BU$29:$BU$283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香港マカオ台湾の患者・海外輸入症例・無症状病原体保有者!$BV$29:$BV$283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香港マカオ台湾の患者・海外輸入症例・無症状病原体保有者!$BP$29:$BP$283</c:f>
              <c:numCache>
                <c:formatCode>General</c:formatCode>
                <c:ptCount val="25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香港マカオ台湾の患者・海外輸入症例・無症状病原体保有者!$BQ$29:$BQ$283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香港マカオ台湾の患者・海外輸入症例・無症状病原体保有者!$BR$29:$BR$283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香港マカオ台湾の患者・海外輸入症例・無症状病原体保有者!$BX$29:$BX$283</c:f>
              <c:numCache>
                <c:formatCode>General</c:formatCode>
                <c:ptCount val="25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香港マカオ台湾の患者・海外輸入症例・無症状病原体保有者!$BY$29:$BY$283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香港マカオ台湾の患者・海外輸入症例・無症状病原体保有者!$BW$29:$BW$283</c:f>
              <c:numCache>
                <c:formatCode>m"月"d"日"</c:formatCode>
                <c:ptCount val="2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numCache>
            </c:numRef>
          </c:cat>
          <c:val>
            <c:numRef>
              <c:f>香港マカオ台湾の患者・海外輸入症例・無症状病原体保有者!$BZ$29:$BZ$283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香港マカオ台湾の患者・海外輸入症例・無症状病原体保有者!$BI$97:$BI$282</c:f>
              <c:numCache>
                <c:formatCode>m"月"d"日"</c:formatCode>
                <c:ptCount val="1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numCache>
            </c:numRef>
          </c:cat>
          <c:val>
            <c:numRef>
              <c:f>香港マカオ台湾の患者・海外輸入症例・無症状病原体保有者!$BJ$97:$BJ$282</c:f>
              <c:numCache>
                <c:formatCode>General</c:formatCode>
                <c:ptCount val="18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香港マカオ台湾の患者・海外輸入症例・無症状病原体保有者!$BI$97:$BI$282</c:f>
              <c:numCache>
                <c:formatCode>m"月"d"日"</c:formatCode>
                <c:ptCount val="1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numCache>
            </c:numRef>
          </c:cat>
          <c:val>
            <c:numRef>
              <c:f>香港マカオ台湾の患者・海外輸入症例・無症状病原体保有者!$BK$97:$BK$282</c:f>
              <c:numCache>
                <c:formatCode>General</c:formatCode>
                <c:ptCount val="18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香港マカオ台湾の患者・海外輸入症例・無症状病原体保有者!$BL$97:$BL$282</c:f>
              <c:numCache>
                <c:formatCode>m"月"d"日"</c:formatCode>
                <c:ptCount val="1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numCache>
            </c:numRef>
          </c:cat>
          <c:val>
            <c:numRef>
              <c:f>香港マカオ台湾の患者・海外輸入症例・無症状病原体保有者!$BM$97:$BM$282</c:f>
              <c:numCache>
                <c:formatCode>General</c:formatCode>
                <c:ptCount val="18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香港マカオ台湾の患者・海外輸入症例・無症状病原体保有者!$BL$97:$BL$282</c:f>
              <c:numCache>
                <c:formatCode>m"月"d"日"</c:formatCode>
                <c:ptCount val="1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numCache>
            </c:numRef>
          </c:cat>
          <c:val>
            <c:numRef>
              <c:f>香港マカオ台湾の患者・海外輸入症例・無症状病原体保有者!$BN$97:$BN$282</c:f>
              <c:numCache>
                <c:formatCode>General</c:formatCode>
                <c:ptCount val="18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93"/>
  <sheetViews>
    <sheetView workbookViewId="0">
      <pane xSplit="2" ySplit="5" topLeftCell="C279" activePane="bottomRight" state="frozen"/>
      <selection pane="topRight" activeCell="C1" sqref="C1"/>
      <selection pane="bottomLeft" activeCell="A8" sqref="A8"/>
      <selection pane="bottomRight" activeCell="B289" sqref="B28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6" t="s">
        <v>78</v>
      </c>
      <c r="D1" s="266"/>
      <c r="E1" s="266"/>
      <c r="F1" s="266"/>
      <c r="G1" s="266"/>
      <c r="H1" s="266"/>
      <c r="I1" s="266"/>
      <c r="J1" s="266"/>
      <c r="K1" s="266"/>
      <c r="L1" s="266"/>
      <c r="M1" s="266"/>
      <c r="N1" s="266"/>
      <c r="O1" s="266"/>
      <c r="P1" s="87"/>
      <c r="Q1" s="87"/>
      <c r="R1" s="87"/>
      <c r="S1" s="87"/>
      <c r="T1" s="87"/>
      <c r="U1" s="86">
        <v>44105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3" t="s">
        <v>72</v>
      </c>
      <c r="D4" s="274"/>
      <c r="E4" s="274"/>
      <c r="F4" s="284"/>
      <c r="G4" s="273" t="s">
        <v>68</v>
      </c>
      <c r="H4" s="274"/>
      <c r="I4" s="279" t="s">
        <v>87</v>
      </c>
      <c r="J4" s="275" t="s">
        <v>71</v>
      </c>
      <c r="K4" s="276"/>
      <c r="L4" s="277" t="s">
        <v>70</v>
      </c>
      <c r="M4" s="278"/>
      <c r="N4" s="267" t="s">
        <v>73</v>
      </c>
      <c r="O4" s="268"/>
      <c r="P4" s="281" t="s">
        <v>92</v>
      </c>
      <c r="Q4" s="282"/>
      <c r="R4" s="281" t="s">
        <v>88</v>
      </c>
      <c r="S4" s="282"/>
      <c r="T4" s="283"/>
      <c r="U4" s="269" t="s">
        <v>75</v>
      </c>
    </row>
    <row r="5" spans="2:21" ht="18.5" customHeight="1" thickBot="1" x14ac:dyDescent="0.6">
      <c r="B5" s="63" t="s">
        <v>76</v>
      </c>
      <c r="C5" s="271" t="s">
        <v>69</v>
      </c>
      <c r="D5" s="272"/>
      <c r="E5" s="92" t="s">
        <v>9</v>
      </c>
      <c r="F5" s="71" t="s">
        <v>86</v>
      </c>
      <c r="G5" s="69" t="s">
        <v>69</v>
      </c>
      <c r="H5" s="70" t="s">
        <v>9</v>
      </c>
      <c r="I5" s="280"/>
      <c r="J5" s="69" t="s">
        <v>69</v>
      </c>
      <c r="K5" s="70" t="s">
        <v>74</v>
      </c>
      <c r="L5" s="69" t="s">
        <v>69</v>
      </c>
      <c r="M5" s="70" t="s">
        <v>9</v>
      </c>
      <c r="N5" s="69" t="s">
        <v>69</v>
      </c>
      <c r="O5" s="71" t="s">
        <v>9</v>
      </c>
      <c r="P5" s="88" t="s">
        <v>105</v>
      </c>
      <c r="Q5" s="71" t="s">
        <v>9</v>
      </c>
      <c r="R5" s="119" t="s">
        <v>90</v>
      </c>
      <c r="S5" s="68" t="s">
        <v>91</v>
      </c>
      <c r="T5" s="68" t="s">
        <v>89</v>
      </c>
      <c r="U5" s="270"/>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K281"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 si="755">+H280+G281</f>
        <v>85414</v>
      </c>
      <c r="I281" s="89">
        <f t="shared" ref="I281" si="756">+H281-M281-O281</f>
        <v>186</v>
      </c>
      <c r="J281" s="48">
        <v>-1</v>
      </c>
      <c r="K281" s="56">
        <f t="shared" si="745"/>
        <v>1</v>
      </c>
      <c r="L281" s="48">
        <v>0</v>
      </c>
      <c r="M281" s="89">
        <f t="shared" ref="M281" si="757">+L281+M280</f>
        <v>4634</v>
      </c>
      <c r="N281" s="48">
        <v>16</v>
      </c>
      <c r="O281" s="89">
        <f t="shared" ref="O281" si="758">+N281+O280</f>
        <v>80594</v>
      </c>
      <c r="P281" s="111">
        <f t="shared" ref="P281" si="759">+Q281-Q280</f>
        <v>427</v>
      </c>
      <c r="Q281" s="57">
        <v>833311</v>
      </c>
      <c r="R281" s="48">
        <v>796</v>
      </c>
      <c r="S281" s="118"/>
      <c r="T281" s="57">
        <v>7241</v>
      </c>
      <c r="U281" s="78"/>
      <c r="W281" s="121">
        <f t="shared" ref="W281" si="760">+B281</f>
        <v>44104</v>
      </c>
      <c r="X281" s="122">
        <f t="shared" ref="X281" si="761">+G281</f>
        <v>11</v>
      </c>
      <c r="Y281" s="97">
        <f t="shared" ref="Y281" si="762">+H281</f>
        <v>85414</v>
      </c>
      <c r="Z281" s="123">
        <f t="shared" ref="Z281" si="763">+B281</f>
        <v>44104</v>
      </c>
      <c r="AA281" s="97">
        <f t="shared" ref="AA281" si="764">+L281</f>
        <v>0</v>
      </c>
      <c r="AB281" s="97">
        <f t="shared" ref="AB281" si="765">+M281</f>
        <v>4634</v>
      </c>
    </row>
    <row r="282" spans="2:28" x14ac:dyDescent="0.55000000000000004">
      <c r="B282" s="77"/>
      <c r="C282" s="48"/>
      <c r="D282" s="84"/>
      <c r="E282" s="110"/>
      <c r="F282" s="57"/>
      <c r="G282" s="48"/>
      <c r="H282" s="89"/>
      <c r="I282" s="89"/>
      <c r="J282" s="48"/>
      <c r="K282" s="56"/>
      <c r="L282" s="48"/>
      <c r="M282" s="89"/>
      <c r="N282" s="48"/>
      <c r="O282" s="89"/>
      <c r="P282" s="111"/>
      <c r="Q282" s="57"/>
      <c r="R282" s="48"/>
      <c r="S282" s="118"/>
      <c r="T282" s="57"/>
      <c r="U282" s="78"/>
      <c r="W282" s="121"/>
      <c r="X282" s="122"/>
      <c r="Y282" s="97"/>
      <c r="Z282" s="123"/>
      <c r="AA282" s="97"/>
      <c r="AB282" s="97"/>
    </row>
    <row r="283" spans="2:28" x14ac:dyDescent="0.55000000000000004">
      <c r="B283" s="77"/>
      <c r="C283" s="59"/>
      <c r="D283" s="49"/>
      <c r="E283" s="61"/>
      <c r="F283" s="60"/>
      <c r="G283" s="59"/>
      <c r="H283" s="61"/>
      <c r="I283" s="55"/>
      <c r="J283" s="59"/>
      <c r="K283" s="61"/>
      <c r="L283" s="59"/>
      <c r="M283" s="61"/>
      <c r="N283" s="48"/>
      <c r="O283" s="60"/>
      <c r="P283" s="124"/>
      <c r="Q283" s="60"/>
      <c r="R283" s="48"/>
      <c r="S283" s="60"/>
      <c r="T283" s="60"/>
      <c r="U283" s="78"/>
    </row>
    <row r="284" spans="2:28" ht="9.5" customHeight="1" thickBot="1" x14ac:dyDescent="0.6">
      <c r="B284" s="66"/>
      <c r="C284" s="79"/>
      <c r="D284" s="80"/>
      <c r="E284" s="82"/>
      <c r="F284" s="95"/>
      <c r="G284" s="79"/>
      <c r="H284" s="82"/>
      <c r="I284" s="82"/>
      <c r="J284" s="79"/>
      <c r="K284" s="82"/>
      <c r="L284" s="79"/>
      <c r="M284" s="82"/>
      <c r="N284" s="83"/>
      <c r="O284" s="81"/>
      <c r="P284" s="94"/>
      <c r="Q284" s="95"/>
      <c r="R284" s="120"/>
      <c r="S284" s="95"/>
      <c r="T284" s="95"/>
      <c r="U284" s="67"/>
    </row>
    <row r="286" spans="2:28" ht="13" customHeight="1" x14ac:dyDescent="0.55000000000000004">
      <c r="E286" s="112"/>
      <c r="F286" s="113"/>
      <c r="G286" s="112" t="s">
        <v>80</v>
      </c>
      <c r="H286" s="113"/>
      <c r="I286" s="113"/>
      <c r="J286" s="113"/>
      <c r="U286" s="72"/>
    </row>
    <row r="287" spans="2:28" ht="13" customHeight="1" x14ac:dyDescent="0.55000000000000004">
      <c r="E287" s="112" t="s">
        <v>98</v>
      </c>
      <c r="F287" s="113"/>
      <c r="G287" s="264" t="s">
        <v>79</v>
      </c>
      <c r="H287" s="265"/>
      <c r="I287" s="112" t="s">
        <v>106</v>
      </c>
      <c r="J287" s="113"/>
    </row>
    <row r="288" spans="2:28" ht="13" customHeight="1" x14ac:dyDescent="0.55000000000000004">
      <c r="B288" s="130">
        <v>1</v>
      </c>
      <c r="E288" s="114" t="s">
        <v>108</v>
      </c>
      <c r="F288" s="113"/>
      <c r="G288" s="115"/>
      <c r="H288" s="115"/>
      <c r="I288" s="112" t="s">
        <v>107</v>
      </c>
      <c r="J288" s="113"/>
    </row>
    <row r="289" spans="5:10" ht="18.5" customHeight="1" x14ac:dyDescent="0.55000000000000004">
      <c r="E289" s="112" t="s">
        <v>96</v>
      </c>
      <c r="F289" s="113"/>
      <c r="G289" s="112" t="s">
        <v>97</v>
      </c>
      <c r="H289" s="113"/>
      <c r="I289" s="113"/>
      <c r="J289" s="113"/>
    </row>
    <row r="290" spans="5:10" ht="13" customHeight="1" x14ac:dyDescent="0.55000000000000004">
      <c r="E290" s="112" t="s">
        <v>98</v>
      </c>
      <c r="F290" s="113"/>
      <c r="G290" s="112" t="s">
        <v>99</v>
      </c>
      <c r="H290" s="113"/>
      <c r="I290" s="113"/>
      <c r="J290" s="113"/>
    </row>
    <row r="291" spans="5:10" ht="13" customHeight="1" x14ac:dyDescent="0.55000000000000004">
      <c r="E291" s="112" t="s">
        <v>98</v>
      </c>
      <c r="F291" s="113"/>
      <c r="G291" s="112" t="s">
        <v>100</v>
      </c>
      <c r="H291" s="113"/>
      <c r="I291" s="113"/>
      <c r="J291" s="113"/>
    </row>
    <row r="292" spans="5:10" ht="13" customHeight="1" x14ac:dyDescent="0.55000000000000004">
      <c r="E292" s="112" t="s">
        <v>101</v>
      </c>
      <c r="F292" s="113"/>
      <c r="G292" s="112" t="s">
        <v>102</v>
      </c>
      <c r="H292" s="113"/>
      <c r="I292" s="113"/>
      <c r="J292" s="113"/>
    </row>
    <row r="293" spans="5:10" ht="13" customHeight="1" x14ac:dyDescent="0.55000000000000004">
      <c r="E293" s="112" t="s">
        <v>103</v>
      </c>
      <c r="F293" s="113"/>
      <c r="G293" s="112" t="s">
        <v>104</v>
      </c>
      <c r="H293" s="113"/>
      <c r="I293" s="113"/>
      <c r="J293" s="113"/>
    </row>
  </sheetData>
  <mergeCells count="12">
    <mergeCell ref="G287:H28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87"/>
  <sheetViews>
    <sheetView topLeftCell="A5" zoomScale="96" zoomScaleNormal="96" workbookViewId="0">
      <pane xSplit="1" ySplit="3" topLeftCell="B278" activePane="bottomRight" state="frozen"/>
      <selection activeCell="A5" sqref="A5"/>
      <selection pane="topRight" activeCell="B5" sqref="B5"/>
      <selection pane="bottomLeft" activeCell="A8" sqref="A8"/>
      <selection pane="bottomRight" activeCell="C282" sqref="C28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0" t="s">
        <v>130</v>
      </c>
      <c r="C4" s="331"/>
      <c r="D4" s="331"/>
      <c r="E4" s="331"/>
      <c r="F4" s="331"/>
      <c r="G4" s="331"/>
      <c r="H4" s="331"/>
      <c r="I4" s="331"/>
      <c r="J4" s="331"/>
      <c r="K4" s="332"/>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3" t="s">
        <v>76</v>
      </c>
      <c r="B5" s="335" t="s">
        <v>134</v>
      </c>
      <c r="C5" s="333"/>
      <c r="D5" s="333"/>
      <c r="E5" s="333"/>
      <c r="F5" s="336" t="s">
        <v>135</v>
      </c>
      <c r="G5" s="333" t="s">
        <v>131</v>
      </c>
      <c r="H5" s="333"/>
      <c r="I5" s="333"/>
      <c r="J5" s="333" t="s">
        <v>132</v>
      </c>
      <c r="K5" s="334"/>
      <c r="L5" s="322" t="s">
        <v>69</v>
      </c>
      <c r="M5" s="323"/>
      <c r="N5" s="326" t="s">
        <v>9</v>
      </c>
      <c r="O5" s="327"/>
      <c r="P5" s="315" t="s">
        <v>128</v>
      </c>
      <c r="Q5" s="316"/>
      <c r="R5" s="316"/>
      <c r="S5" s="317"/>
      <c r="T5" s="291" t="s">
        <v>88</v>
      </c>
      <c r="U5" s="292"/>
      <c r="V5" s="292"/>
      <c r="W5" s="292"/>
      <c r="X5" s="293"/>
      <c r="Y5" s="131"/>
      <c r="Z5" s="303" t="s">
        <v>76</v>
      </c>
      <c r="AA5" s="305" t="s">
        <v>161</v>
      </c>
      <c r="AB5" s="306"/>
      <c r="AC5" s="307"/>
      <c r="AD5" s="299" t="s">
        <v>142</v>
      </c>
      <c r="AE5" s="300"/>
      <c r="AF5" s="286"/>
      <c r="AG5" s="286"/>
      <c r="AH5" s="286"/>
      <c r="AI5" s="286"/>
      <c r="AJ5" s="301"/>
      <c r="AK5" s="285" t="s">
        <v>143</v>
      </c>
      <c r="AL5" s="286"/>
      <c r="AM5" s="286"/>
      <c r="AN5" s="286"/>
      <c r="AO5" s="286"/>
      <c r="AP5" s="313"/>
      <c r="AQ5" s="285" t="s">
        <v>144</v>
      </c>
      <c r="AR5" s="286"/>
      <c r="AS5" s="286"/>
      <c r="AT5" s="286"/>
      <c r="AU5" s="286"/>
      <c r="AV5" s="287"/>
    </row>
    <row r="6" spans="1:83" ht="18" customHeight="1" x14ac:dyDescent="0.55000000000000004">
      <c r="A6" s="303"/>
      <c r="B6" s="338" t="s">
        <v>148</v>
      </c>
      <c r="C6" s="339"/>
      <c r="D6" s="311" t="s">
        <v>86</v>
      </c>
      <c r="E6" s="340" t="s">
        <v>136</v>
      </c>
      <c r="F6" s="337"/>
      <c r="G6" s="311" t="s">
        <v>133</v>
      </c>
      <c r="H6" s="311" t="s">
        <v>9</v>
      </c>
      <c r="I6" s="311" t="s">
        <v>86</v>
      </c>
      <c r="J6" s="311" t="s">
        <v>133</v>
      </c>
      <c r="K6" s="342" t="s">
        <v>9</v>
      </c>
      <c r="L6" s="324"/>
      <c r="M6" s="325"/>
      <c r="N6" s="328"/>
      <c r="O6" s="329"/>
      <c r="P6" s="318"/>
      <c r="Q6" s="319"/>
      <c r="R6" s="319"/>
      <c r="S6" s="320"/>
      <c r="T6" s="294"/>
      <c r="U6" s="295"/>
      <c r="V6" s="295"/>
      <c r="W6" s="295"/>
      <c r="X6" s="296"/>
      <c r="Y6" s="131"/>
      <c r="Z6" s="303"/>
      <c r="AA6" s="308"/>
      <c r="AB6" s="309"/>
      <c r="AC6" s="310"/>
      <c r="AD6" s="297" t="s">
        <v>141</v>
      </c>
      <c r="AE6" s="298"/>
      <c r="AF6" s="289"/>
      <c r="AG6" s="289" t="s">
        <v>140</v>
      </c>
      <c r="AH6" s="289"/>
      <c r="AI6" s="289" t="s">
        <v>132</v>
      </c>
      <c r="AJ6" s="302"/>
      <c r="AK6" s="288" t="s">
        <v>141</v>
      </c>
      <c r="AL6" s="289"/>
      <c r="AM6" s="289" t="s">
        <v>140</v>
      </c>
      <c r="AN6" s="289"/>
      <c r="AO6" s="289" t="s">
        <v>132</v>
      </c>
      <c r="AP6" s="314"/>
      <c r="AQ6" s="288" t="s">
        <v>141</v>
      </c>
      <c r="AR6" s="289"/>
      <c r="AS6" s="289" t="s">
        <v>140</v>
      </c>
      <c r="AT6" s="289"/>
      <c r="AU6" s="289" t="s">
        <v>132</v>
      </c>
      <c r="AV6" s="290"/>
      <c r="AY6" s="45" t="s">
        <v>178</v>
      </c>
      <c r="AZ6" s="45" t="s">
        <v>179</v>
      </c>
      <c r="BB6" s="45" t="s">
        <v>177</v>
      </c>
      <c r="BC6" t="s">
        <v>180</v>
      </c>
      <c r="BE6" t="s">
        <v>162</v>
      </c>
      <c r="BG6" t="s">
        <v>162</v>
      </c>
      <c r="BI6" t="s">
        <v>164</v>
      </c>
      <c r="BP6" t="s">
        <v>142</v>
      </c>
      <c r="BT6" t="s">
        <v>143</v>
      </c>
      <c r="BX6" t="s">
        <v>144</v>
      </c>
      <c r="CA6" t="s">
        <v>142</v>
      </c>
    </row>
    <row r="7" spans="1:83" ht="36.5" thickBot="1" x14ac:dyDescent="0.6">
      <c r="A7" s="304"/>
      <c r="B7" s="141" t="s">
        <v>133</v>
      </c>
      <c r="C7" s="133" t="s">
        <v>9</v>
      </c>
      <c r="D7" s="312"/>
      <c r="E7" s="341"/>
      <c r="F7" s="312"/>
      <c r="G7" s="312"/>
      <c r="H7" s="312"/>
      <c r="I7" s="312"/>
      <c r="J7" s="312"/>
      <c r="K7" s="34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4"/>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1" t="s">
        <v>176</v>
      </c>
      <c r="AY7" s="321"/>
      <c r="AZ7" s="321"/>
      <c r="BA7" s="321"/>
      <c r="BB7" s="321"/>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80"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80"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0"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0"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c r="B281" s="241"/>
      <c r="C281" s="155"/>
      <c r="D281" s="155"/>
      <c r="E281" s="147"/>
      <c r="F281" s="147"/>
      <c r="G281" s="147"/>
      <c r="H281" s="135"/>
      <c r="I281" s="147"/>
      <c r="J281" s="135"/>
      <c r="K281" s="42"/>
      <c r="L281" s="146"/>
      <c r="M281" s="147"/>
      <c r="N281" s="135"/>
      <c r="O281" s="135"/>
      <c r="P281" s="147"/>
      <c r="Q281" s="147"/>
      <c r="R281" s="135"/>
      <c r="S281" s="135"/>
      <c r="T281" s="147"/>
      <c r="U281" s="147"/>
      <c r="V281" s="135"/>
      <c r="W281" s="42"/>
      <c r="X281" s="148"/>
      <c r="Z281" s="75"/>
      <c r="AA281" s="231"/>
      <c r="AB281" s="231"/>
      <c r="AC281" s="232"/>
      <c r="AD281" s="184"/>
      <c r="AE281" s="244"/>
      <c r="AF281" s="156"/>
      <c r="AG281" s="185"/>
      <c r="AH281" s="156"/>
      <c r="AI281" s="185"/>
      <c r="AJ281" s="186"/>
      <c r="AK281" s="187"/>
      <c r="AL281" s="156"/>
      <c r="AM281" s="185"/>
      <c r="AN281" s="156"/>
      <c r="AO281" s="185"/>
      <c r="AP281" s="188"/>
      <c r="AQ281" s="187"/>
      <c r="AR281" s="156"/>
      <c r="AS281" s="185"/>
      <c r="AT281" s="156"/>
      <c r="AU281" s="185"/>
      <c r="AV281" s="189"/>
      <c r="AW281" s="256"/>
      <c r="AX281" s="238"/>
      <c r="AY281" s="6"/>
      <c r="AZ281" s="239"/>
      <c r="BA281" s="239"/>
      <c r="BB281" s="130"/>
      <c r="BC281" s="27"/>
      <c r="BD281" s="239"/>
      <c r="BE281" s="230"/>
      <c r="BF281" s="132"/>
      <c r="BG281" s="230"/>
      <c r="BH281" s="132"/>
      <c r="BI281" s="1"/>
      <c r="BL281" s="1"/>
      <c r="BO281" s="257"/>
      <c r="BS281" s="257"/>
      <c r="BW281" s="257"/>
      <c r="CA281" s="257"/>
      <c r="CD281" s="257"/>
    </row>
    <row r="282" spans="1:83" ht="18" customHeight="1" x14ac:dyDescent="0.55000000000000004">
      <c r="A282" s="180"/>
      <c r="B282" s="147"/>
      <c r="C282" s="155"/>
      <c r="D282" s="155"/>
      <c r="E282" s="147"/>
      <c r="F282" s="147"/>
      <c r="G282" s="147"/>
      <c r="H282" s="135"/>
      <c r="I282" s="147"/>
      <c r="J282" s="135"/>
      <c r="K282" s="42"/>
      <c r="L282" s="146"/>
      <c r="M282" s="147"/>
      <c r="N282" s="135"/>
      <c r="O282" s="135"/>
      <c r="P282" s="147"/>
      <c r="Q282" s="147"/>
      <c r="R282" s="135"/>
      <c r="S282" s="135"/>
      <c r="T282" s="147"/>
      <c r="U282" s="147"/>
      <c r="V282" s="135"/>
      <c r="W282" s="42"/>
      <c r="X282" s="148"/>
      <c r="Z282" s="75"/>
      <c r="AA282" s="231"/>
      <c r="AB282" s="231"/>
      <c r="AC282" s="232"/>
      <c r="AD282" s="184"/>
      <c r="AE282" s="244"/>
      <c r="AF282" s="156"/>
      <c r="AG282" s="185"/>
      <c r="AH282" s="156"/>
      <c r="AI282" s="185"/>
      <c r="AJ282" s="186"/>
      <c r="AK282" s="187"/>
      <c r="AL282" s="156"/>
      <c r="AM282" s="185"/>
      <c r="AN282" s="156"/>
      <c r="AO282" s="185"/>
      <c r="AP282" s="188"/>
      <c r="AQ282" s="187"/>
      <c r="AR282" s="156"/>
      <c r="AS282" s="185"/>
      <c r="AT282" s="156"/>
      <c r="AU282" s="185"/>
      <c r="AV282" s="189"/>
      <c r="AX282"/>
      <c r="AY282"/>
      <c r="AZ282"/>
      <c r="BB282"/>
      <c r="BP282" s="45"/>
      <c r="BQ282" s="45"/>
      <c r="BR282" s="45"/>
      <c r="BS282" s="45"/>
    </row>
    <row r="283" spans="1:83" ht="7" customHeight="1" thickBot="1" x14ac:dyDescent="0.6">
      <c r="A283" s="66"/>
      <c r="B283" s="146"/>
      <c r="C283" s="155"/>
      <c r="D283" s="147"/>
      <c r="E283" s="147"/>
      <c r="F283" s="147"/>
      <c r="G283" s="147"/>
      <c r="H283" s="135"/>
      <c r="I283" s="147"/>
      <c r="J283" s="135"/>
      <c r="K283" s="148"/>
      <c r="L283" s="146"/>
      <c r="M283" s="147"/>
      <c r="N283" s="135"/>
      <c r="O283" s="135"/>
      <c r="P283" s="147"/>
      <c r="Q283" s="147"/>
      <c r="R283" s="135"/>
      <c r="S283" s="135"/>
      <c r="T283" s="147"/>
      <c r="U283" s="147"/>
      <c r="V283" s="135"/>
      <c r="W283" s="42"/>
      <c r="X283" s="148"/>
      <c r="Z283" s="66"/>
      <c r="AA283" s="64"/>
      <c r="AB283" s="64"/>
      <c r="AC283" s="64"/>
      <c r="AD283" s="184"/>
      <c r="AE283" s="244"/>
      <c r="AF283" s="156"/>
      <c r="AG283" s="185"/>
      <c r="AH283" s="156"/>
      <c r="AI283" s="185"/>
      <c r="AJ283" s="186"/>
      <c r="AK283" s="187"/>
      <c r="AL283" s="156"/>
      <c r="AM283" s="185"/>
      <c r="AN283" s="156"/>
      <c r="AO283" s="185"/>
      <c r="AP283" s="188"/>
      <c r="AQ283" s="187"/>
      <c r="AR283" s="156"/>
      <c r="AS283" s="185"/>
      <c r="AT283" s="156"/>
      <c r="AU283" s="185"/>
      <c r="AV283" s="189"/>
    </row>
    <row r="284" spans="1:83" x14ac:dyDescent="0.55000000000000004">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row>
    <row r="285" spans="1:83" x14ac:dyDescent="0.55000000000000004">
      <c r="AI285" s="261">
        <f>SUM(AI189:AI282)</f>
        <v>98</v>
      </c>
      <c r="BB285" s="45">
        <f>219-172</f>
        <v>47</v>
      </c>
    </row>
    <row r="286" spans="1:83" x14ac:dyDescent="0.55000000000000004">
      <c r="L286">
        <f>SUM(L97:L285)</f>
        <v>4112</v>
      </c>
      <c r="P286">
        <f>SUM(P97:P285)</f>
        <v>588</v>
      </c>
      <c r="AD286">
        <f>SUM(AD188:AD194)</f>
        <v>82</v>
      </c>
    </row>
    <row r="287" spans="1:83" x14ac:dyDescent="0.55000000000000004">
      <c r="A287" s="130">
        <v>1</v>
      </c>
      <c r="D287">
        <f>SUM(B229:B259)</f>
        <v>435</v>
      </c>
      <c r="Z287" s="130"/>
      <c r="AA287" s="130"/>
      <c r="AB287" s="130"/>
      <c r="AC287" s="130"/>
      <c r="AF287">
        <f>SUM(AD188:AD282)</f>
        <v>3884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86"/>
  <sheetViews>
    <sheetView tabSelected="1" topLeftCell="A2" workbookViewId="0">
      <pane xSplit="2" ySplit="2" topLeftCell="C75" activePane="bottomRight" state="frozen"/>
      <selection activeCell="O24" sqref="O24"/>
      <selection pane="topRight" activeCell="O24" sqref="O24"/>
      <selection pane="bottomLeft" activeCell="O24" sqref="O24"/>
      <selection pane="bottomRight" activeCell="V77" sqref="V77"/>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S84"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B85" s="250"/>
      <c r="C85" s="45"/>
      <c r="G85" s="1"/>
      <c r="H85" s="130"/>
      <c r="I85" s="249"/>
      <c r="J85" s="130"/>
      <c r="K85" s="254"/>
      <c r="L85" s="5"/>
      <c r="M85" s="254"/>
      <c r="N85" s="130"/>
      <c r="O85" s="5"/>
      <c r="P85" s="6"/>
      <c r="Q85" s="240"/>
      <c r="R85" s="255"/>
      <c r="S85" s="1"/>
      <c r="T85" s="5"/>
      <c r="U85" s="27"/>
      <c r="V85" s="249"/>
      <c r="W85" s="5"/>
      <c r="X85" s="251"/>
    </row>
    <row r="86"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3" zoomScale="70" zoomScaleNormal="70" workbookViewId="0">
      <selection activeCell="T86" sqref="T86"/>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4" t="s">
        <v>2</v>
      </c>
      <c r="C4" s="34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4" t="s">
        <v>38</v>
      </c>
      <c r="CI4" s="344"/>
      <c r="CJ4" s="344"/>
      <c r="CK4" s="344"/>
      <c r="CL4" s="344"/>
    </row>
    <row r="5" spans="2:90" x14ac:dyDescent="0.55000000000000004">
      <c r="B5" t="s">
        <v>3</v>
      </c>
      <c r="C5" t="s">
        <v>1</v>
      </c>
      <c r="D5" s="344" t="s">
        <v>4</v>
      </c>
      <c r="E5" s="34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2020-10-02T02:19:51Z</dcterms:modified>
</cp:coreProperties>
</file>