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C4645A0-0C70-4361-8549-61DFA3DDCCEE}"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8" i="7" l="1"/>
  <c r="W58" i="7"/>
  <c r="V58" i="7"/>
  <c r="U58" i="7"/>
  <c r="T58" i="7"/>
  <c r="S58" i="7"/>
  <c r="F58" i="7"/>
  <c r="G58" i="7"/>
  <c r="R58" i="7"/>
  <c r="Q58" i="7"/>
  <c r="P58" i="7"/>
  <c r="O58" i="7"/>
  <c r="N58" i="7"/>
  <c r="M58" i="7"/>
  <c r="L58" i="7"/>
  <c r="H58" i="7"/>
  <c r="K58" i="7"/>
  <c r="E58" i="7"/>
  <c r="AU292" i="5"/>
  <c r="AS292" i="5"/>
  <c r="AQ292" i="5"/>
  <c r="AO292" i="5"/>
  <c r="AM292" i="5"/>
  <c r="AK292" i="5"/>
  <c r="AI292" i="5"/>
  <c r="CE292" i="5" s="1"/>
  <c r="AG292" i="5"/>
  <c r="CC292" i="5" s="1"/>
  <c r="W96" i="6"/>
  <c r="X96" i="6" s="1"/>
  <c r="V96" i="6"/>
  <c r="T96" i="6"/>
  <c r="S96" i="6"/>
  <c r="R96" i="6"/>
  <c r="Q96" i="6"/>
  <c r="M96" i="6"/>
  <c r="K96" i="6"/>
  <c r="I96" i="6"/>
  <c r="U96" i="6" s="1"/>
  <c r="B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63"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58" i="7"/>
  <c r="B58"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299"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97"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97"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99" i="5"/>
  <c r="AD29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98" i="5" l="1"/>
  <c r="L298"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alcChain>
</file>

<file path=xl/sharedStrings.xml><?xml version="1.0" encoding="utf-8"?>
<sst xmlns="http://schemas.openxmlformats.org/spreadsheetml/2006/main" count="585" uniqueCount="375">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</sst>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33CC33"/>
      <color rgb="FFCCFFFF"/>
      <color rgb="FF66FFFF"/>
      <color rgb="FFFFCC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国家衛健委発表に基づく感染状況!$X$27:$X$296</c:f>
              <c:numCache>
                <c:formatCode>#,##0_);[Red]\(#,##0\)</c:formatCode>
                <c:ptCount val="26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国家衛健委発表に基づく感染状況!$Y$27:$Y$296</c:f>
              <c:numCache>
                <c:formatCode>General</c:formatCode>
                <c:ptCount val="26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香港マカオ台湾の患者・海外輸入症例・無症状病原体保有者!$AX$169:$AX$294</c:f>
              <c:numCache>
                <c:formatCode>m"月"d"日"</c:formatCode>
                <c:ptCount val="1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numCache>
            </c:numRef>
          </c:cat>
          <c:val>
            <c:numRef>
              <c:f>香港マカオ台湾の患者・海外輸入症例・無症状病原体保有者!$AY$169:$AY$294</c:f>
              <c:numCache>
                <c:formatCode>General</c:formatCode>
                <c:ptCount val="12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香港マカオ台湾の患者・海外輸入症例・無症状病原体保有者!$AX$169:$AX$294</c:f>
              <c:numCache>
                <c:formatCode>m"月"d"日"</c:formatCode>
                <c:ptCount val="1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numCache>
            </c:numRef>
          </c:cat>
          <c:val>
            <c:numRef>
              <c:f>香港マカオ台湾の患者・海外輸入症例・無症状病原体保有者!$BB$169:$BB$294</c:f>
              <c:numCache>
                <c:formatCode>General</c:formatCode>
                <c:ptCount val="12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香港マカオ台湾の患者・海外輸入症例・無症状病原体保有者!$AX$169:$AX$294</c:f>
              <c:numCache>
                <c:formatCode>m"月"d"日"</c:formatCode>
                <c:ptCount val="1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numCache>
            </c:numRef>
          </c:cat>
          <c:val>
            <c:numRef>
              <c:f>香港マカオ台湾の患者・海外輸入症例・無症状病原体保有者!$AZ$169:$AZ$294</c:f>
              <c:numCache>
                <c:formatCode>General</c:formatCode>
                <c:ptCount val="12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香港マカオ台湾の患者・海外輸入症例・無症状病原体保有者!$AX$169:$AX$294</c:f>
              <c:numCache>
                <c:formatCode>m"月"d"日"</c:formatCode>
                <c:ptCount val="1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numCache>
            </c:numRef>
          </c:cat>
          <c:val>
            <c:numRef>
              <c:f>香港マカオ台湾の患者・海外輸入症例・無症状病原体保有者!$BC$169:$BC$294</c:f>
              <c:numCache>
                <c:formatCode>General</c:formatCode>
                <c:ptCount val="12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香港マカオ台湾の患者・海外輸入症例・無症状病原体保有者!$CE$29:$CE$295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香港マカオ台湾の患者・海外輸入症例・無症状病原体保有者!$CB$29:$CB$295</c:f>
              <c:numCache>
                <c:formatCode>General</c:formatCode>
                <c:ptCount val="26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香港マカオ台湾の患者・海外輸入症例・無症状病原体保有者!$CC$29:$CC$295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新疆の情況!$S$6:$S$98</c:f>
              <c:strCache>
                <c:ptCount val="9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strCache>
            </c:strRef>
          </c:cat>
          <c:val>
            <c:numRef>
              <c:f>新疆の情況!$T$6:$T$98</c:f>
              <c:numCache>
                <c:formatCode>General</c:formatCode>
                <c:ptCount val="9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新疆の情況!$S$6:$S$98</c:f>
              <c:strCache>
                <c:ptCount val="9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strCache>
            </c:strRef>
          </c:cat>
          <c:val>
            <c:numRef>
              <c:f>新疆の情況!$W$6:$W$98</c:f>
              <c:numCache>
                <c:formatCode>General</c:formatCode>
                <c:ptCount val="9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新疆の情況!$S$6:$S$98</c:f>
              <c:strCache>
                <c:ptCount val="9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strCache>
            </c:strRef>
          </c:cat>
          <c:val>
            <c:numRef>
              <c:f>新疆の情況!$U$6:$U$98</c:f>
              <c:numCache>
                <c:formatCode>General</c:formatCode>
                <c:ptCount val="9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新疆の情況!$S$6:$S$98</c:f>
              <c:strCache>
                <c:ptCount val="9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strCache>
            </c:strRef>
          </c:cat>
          <c:val>
            <c:numRef>
              <c:f>新疆の情況!$V$6:$V$98</c:f>
              <c:numCache>
                <c:formatCode>General</c:formatCode>
                <c:ptCount val="9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新疆の情況!$S$6:$S$98</c:f>
              <c:strCache>
                <c:ptCount val="9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strCache>
            </c:strRef>
          </c:cat>
          <c:val>
            <c:numRef>
              <c:f>新疆の情況!$X$6:$X$98</c:f>
              <c:numCache>
                <c:formatCode>General</c:formatCode>
                <c:ptCount val="9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国家衛健委発表に基づく感染状況!$X$27:$X$296</c:f>
              <c:numCache>
                <c:formatCode>#,##0_);[Red]\(#,##0\)</c:formatCode>
                <c:ptCount val="26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国家衛健委発表に基づく感染状況!$Y$27:$Y$296</c:f>
              <c:numCache>
                <c:formatCode>General</c:formatCode>
                <c:ptCount val="26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国家衛健委発表に基づく感染状況!$AA$27:$AA$296</c:f>
              <c:numCache>
                <c:formatCode>General</c:formatCode>
                <c:ptCount val="26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国家衛健委発表に基づく感染状況!$AB$27:$AB$296</c:f>
              <c:numCache>
                <c:formatCode>General</c:formatCode>
                <c:ptCount val="26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0286351706036749"/>
          <c:h val="0.79451042578011077"/>
        </c:manualLayout>
      </c:layout>
      <c:areaChart>
        <c:grouping val="stacked"/>
        <c:varyColors val="0"/>
        <c:ser>
          <c:idx val="1"/>
          <c:order val="1"/>
          <c:tx>
            <c:strRef>
              <c:f>省市別輸入症例数変化!$D$1</c:f>
              <c:strCache>
                <c:ptCount val="1"/>
                <c:pt idx="0">
                  <c:v>上海</c:v>
                </c:pt>
              </c:strCache>
            </c:strRef>
          </c:tx>
          <c:spPr>
            <a:solidFill>
              <a:schemeClr val="accent2"/>
            </a:solidFill>
            <a:ln>
              <a:noFill/>
            </a:ln>
            <a:effectLst/>
          </c:spPr>
          <c:cat>
            <c:numRef>
              <c:f>省市別輸入症例数変化!$C$2:$C$56</c:f>
              <c:numCache>
                <c:formatCode>m"月"d"日"</c:formatCode>
                <c:ptCount val="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省市別輸入症例数変化!$D$2:$D$56</c:f>
              <c:numCache>
                <c:formatCode>General</c:formatCode>
                <c:ptCount val="5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省市別輸入症例数変化!$B$1</c:f>
              <c:strCache>
                <c:ptCount val="1"/>
                <c:pt idx="0">
                  <c:v>全国</c:v>
                </c:pt>
              </c:strCache>
            </c:strRef>
          </c:tx>
          <c:spPr>
            <a:ln w="28575" cap="rnd">
              <a:solidFill>
                <a:schemeClr val="accent1"/>
              </a:solidFill>
              <a:round/>
            </a:ln>
            <a:effectLst/>
          </c:spPr>
          <c:marker>
            <c:symbol val="none"/>
          </c:marker>
          <c:cat>
            <c:numRef>
              <c:f>省市別輸入症例数変化!$C$2:$C$56</c:f>
              <c:numCache>
                <c:formatCode>m"月"d"日"</c:formatCode>
                <c:ptCount val="5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省市別輸入症例数変化!$B$2:$B$56</c:f>
              <c:numCache>
                <c:formatCode>0_);[Red]\(0\)</c:formatCode>
                <c:ptCount val="5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省市別輸入症例数変化!$D$2:$D$54</c:f>
              <c:numCache>
                <c:formatCode>General</c:formatCode>
                <c:ptCount val="5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省市別輸入症例数変化!$E$2:$E$54</c:f>
              <c:numCache>
                <c:formatCode>General</c:formatCode>
                <c:ptCount val="5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省市別輸入症例数変化!$F$2:$F$54</c:f>
              <c:numCache>
                <c:formatCode>General</c:formatCode>
                <c:ptCount val="5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省市別輸入症例数変化!$G$2:$G$54</c:f>
              <c:numCache>
                <c:formatCode>General</c:formatCode>
                <c:ptCount val="5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省市別輸入症例数変化!$H$2:$H$54</c:f>
              <c:numCache>
                <c:formatCode>General</c:formatCode>
                <c:ptCount val="5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numCache>
            </c:numRef>
          </c:val>
          <c:extLst>
            <c:ext xmlns:c16="http://schemas.microsoft.com/office/drawing/2014/chart" uri="{C3380CC4-5D6E-409C-BE32-E72D297353CC}">
              <c16:uniqueId val="{00000004-283D-4230-8021-07E7166865DC}"/>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04724409453E-2"/>
          <c:y val="7.4652230971128622E-2"/>
          <c:w val="0.13144225721784777"/>
          <c:h val="0.3003477690288714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国家衛健委発表に基づく感染状況!$AA$27:$AA$296</c:f>
              <c:numCache>
                <c:formatCode>General</c:formatCode>
                <c:ptCount val="26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国家衛健委発表に基づく感染状況!$Z$27:$Z$296</c:f>
              <c:numCache>
                <c:formatCode>m"月"d"日"</c:formatCode>
                <c:ptCount val="26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numCache>
            </c:numRef>
          </c:cat>
          <c:val>
            <c:numRef>
              <c:f>国家衛健委発表に基づく感染状況!$AB$27:$AB$296</c:f>
              <c:numCache>
                <c:formatCode>General</c:formatCode>
                <c:ptCount val="26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香港マカオ台湾の患者・海外輸入症例・無症状病原体保有者!$BE$70:$BE$295</c:f>
              <c:numCache>
                <c:formatCode>m"月"d"日"</c:formatCode>
                <c:ptCount val="2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numCache>
            </c:numRef>
          </c:cat>
          <c:val>
            <c:numRef>
              <c:f>香港マカオ台湾の患者・海外輸入症例・無症状病原体保有者!$BF$70:$BF$295</c:f>
              <c:numCache>
                <c:formatCode>General</c:formatCode>
                <c:ptCount val="22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香港マカオ台湾の患者・海外輸入症例・無症状病原体保有者!$BG$70:$BG$295</c:f>
              <c:numCache>
                <c:formatCode>m"月"d"日"</c:formatCode>
                <c:ptCount val="2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numCache>
            </c:numRef>
          </c:cat>
          <c:val>
            <c:numRef>
              <c:f>香港マカオ台湾の患者・海外輸入症例・無症状病原体保有者!$BH$70:$BH$295</c:f>
              <c:numCache>
                <c:formatCode>General</c:formatCode>
                <c:ptCount val="22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香港マカオ台湾の患者・海外輸入症例・無症状病原体保有者!$BT$29:$BT$295</c:f>
              <c:numCache>
                <c:formatCode>General</c:formatCode>
                <c:ptCount val="26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香港マカオ台湾の患者・海外輸入症例・無症状病原体保有者!$BU$29:$BU$295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香港マカオ台湾の患者・海外輸入症例・無症状病原体保有者!$BV$29:$BV$295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香港マカオ台湾の患者・海外輸入症例・無症状病原体保有者!$BP$29:$BP$295</c:f>
              <c:numCache>
                <c:formatCode>General</c:formatCode>
                <c:ptCount val="26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香港マカオ台湾の患者・海外輸入症例・無症状病原体保有者!$BQ$29:$BQ$295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香港マカオ台湾の患者・海外輸入症例・無症状病原体保有者!$BR$29:$BR$295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香港マカオ台湾の患者・海外輸入症例・無症状病原体保有者!$BX$29:$BX$295</c:f>
              <c:numCache>
                <c:formatCode>General</c:formatCode>
                <c:ptCount val="26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香港マカオ台湾の患者・海外輸入症例・無症状病原体保有者!$BY$29:$BY$295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香港マカオ台湾の患者・海外輸入症例・無症状病原体保有者!$BW$29:$BW$295</c:f>
              <c:numCache>
                <c:formatCode>m"月"d"日"</c:formatCode>
                <c:ptCount val="2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numCache>
            </c:numRef>
          </c:cat>
          <c:val>
            <c:numRef>
              <c:f>香港マカオ台湾の患者・海外輸入症例・無症状病原体保有者!$BZ$29:$BZ$295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香港マカオ台湾の患者・海外輸入症例・無症状病原体保有者!$BI$97:$BI$294</c:f>
              <c:numCache>
                <c:formatCode>m"月"d"日"</c:formatCode>
                <c:ptCount val="1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numCache>
            </c:numRef>
          </c:cat>
          <c:val>
            <c:numRef>
              <c:f>香港マカオ台湾の患者・海外輸入症例・無症状病原体保有者!$BJ$97:$BJ$294</c:f>
              <c:numCache>
                <c:formatCode>General</c:formatCode>
                <c:ptCount val="19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香港マカオ台湾の患者・海外輸入症例・無症状病原体保有者!$BI$97:$BI$294</c:f>
              <c:numCache>
                <c:formatCode>m"月"d"日"</c:formatCode>
                <c:ptCount val="1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numCache>
            </c:numRef>
          </c:cat>
          <c:val>
            <c:numRef>
              <c:f>香港マカオ台湾の患者・海外輸入症例・無症状病原体保有者!$BK$97:$BK$294</c:f>
              <c:numCache>
                <c:formatCode>General</c:formatCode>
                <c:ptCount val="19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香港マカオ台湾の患者・海外輸入症例・無症状病原体保有者!$BL$97:$BL$294</c:f>
              <c:numCache>
                <c:formatCode>m"月"d"日"</c:formatCode>
                <c:ptCount val="1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numCache>
            </c:numRef>
          </c:cat>
          <c:val>
            <c:numRef>
              <c:f>香港マカオ台湾の患者・海外輸入症例・無症状病原体保有者!$BM$97:$BM$294</c:f>
              <c:numCache>
                <c:formatCode>General</c:formatCode>
                <c:ptCount val="19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香港マカオ台湾の患者・海外輸入症例・無症状病原体保有者!$BL$97:$BL$294</c:f>
              <c:numCache>
                <c:formatCode>m"月"d"日"</c:formatCode>
                <c:ptCount val="1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numCache>
            </c:numRef>
          </c:cat>
          <c:val>
            <c:numRef>
              <c:f>香港マカオ台湾の患者・海外輸入症例・無症状病原体保有者!$BN$97:$BN$294</c:f>
              <c:numCache>
                <c:formatCode>General</c:formatCode>
                <c:ptCount val="19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05"/>
  <sheetViews>
    <sheetView tabSelected="1" workbookViewId="0">
      <pane xSplit="2" ySplit="5" topLeftCell="C290" activePane="bottomRight" state="frozen"/>
      <selection pane="topRight" activeCell="C1" sqref="C1"/>
      <selection pane="bottomLeft" activeCell="A8" sqref="A8"/>
      <selection pane="bottomRight" activeCell="I298" sqref="I29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0" t="s">
        <v>78</v>
      </c>
      <c r="D1" s="270"/>
      <c r="E1" s="270"/>
      <c r="F1" s="270"/>
      <c r="G1" s="270"/>
      <c r="H1" s="270"/>
      <c r="I1" s="270"/>
      <c r="J1" s="270"/>
      <c r="K1" s="270"/>
      <c r="L1" s="270"/>
      <c r="M1" s="270"/>
      <c r="N1" s="270"/>
      <c r="O1" s="270"/>
      <c r="P1" s="87"/>
      <c r="Q1" s="87"/>
      <c r="R1" s="87"/>
      <c r="S1" s="87"/>
      <c r="T1" s="87"/>
      <c r="U1" s="86">
        <v>44117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7" t="s">
        <v>72</v>
      </c>
      <c r="D4" s="278"/>
      <c r="E4" s="278"/>
      <c r="F4" s="288"/>
      <c r="G4" s="277" t="s">
        <v>68</v>
      </c>
      <c r="H4" s="278"/>
      <c r="I4" s="283" t="s">
        <v>87</v>
      </c>
      <c r="J4" s="279" t="s">
        <v>71</v>
      </c>
      <c r="K4" s="280"/>
      <c r="L4" s="281" t="s">
        <v>70</v>
      </c>
      <c r="M4" s="282"/>
      <c r="N4" s="271" t="s">
        <v>73</v>
      </c>
      <c r="O4" s="272"/>
      <c r="P4" s="285" t="s">
        <v>92</v>
      </c>
      <c r="Q4" s="286"/>
      <c r="R4" s="285" t="s">
        <v>88</v>
      </c>
      <c r="S4" s="286"/>
      <c r="T4" s="287"/>
      <c r="U4" s="273" t="s">
        <v>75</v>
      </c>
    </row>
    <row r="5" spans="2:21" ht="18.5" customHeight="1" thickBot="1" x14ac:dyDescent="0.6">
      <c r="B5" s="63" t="s">
        <v>76</v>
      </c>
      <c r="C5" s="275" t="s">
        <v>69</v>
      </c>
      <c r="D5" s="276"/>
      <c r="E5" s="92" t="s">
        <v>9</v>
      </c>
      <c r="F5" s="71" t="s">
        <v>86</v>
      </c>
      <c r="G5" s="69" t="s">
        <v>69</v>
      </c>
      <c r="H5" s="70" t="s">
        <v>9</v>
      </c>
      <c r="I5" s="284"/>
      <c r="J5" s="69" t="s">
        <v>69</v>
      </c>
      <c r="K5" s="70" t="s">
        <v>74</v>
      </c>
      <c r="L5" s="69" t="s">
        <v>69</v>
      </c>
      <c r="M5" s="70" t="s">
        <v>9</v>
      </c>
      <c r="N5" s="69" t="s">
        <v>69</v>
      </c>
      <c r="O5" s="71" t="s">
        <v>9</v>
      </c>
      <c r="P5" s="88" t="s">
        <v>105</v>
      </c>
      <c r="Q5" s="71" t="s">
        <v>9</v>
      </c>
      <c r="R5" s="119" t="s">
        <v>90</v>
      </c>
      <c r="S5" s="68" t="s">
        <v>91</v>
      </c>
      <c r="T5" s="68" t="s">
        <v>89</v>
      </c>
      <c r="U5" s="27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W293" si="866">+B292</f>
        <v>44115</v>
      </c>
      <c r="X292" s="122">
        <f t="shared" ref="X292" si="867">+G292</f>
        <v>21</v>
      </c>
      <c r="Y292" s="97">
        <f t="shared" ref="Y292" si="868">+H292</f>
        <v>85578</v>
      </c>
      <c r="Z292" s="123">
        <f t="shared" ref="Z292:Z293"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c r="C294" s="48"/>
      <c r="D294" s="84"/>
      <c r="E294" s="110"/>
      <c r="F294" s="57"/>
      <c r="G294" s="48"/>
      <c r="H294" s="89"/>
      <c r="I294" s="89"/>
      <c r="J294" s="48"/>
      <c r="K294" s="56"/>
      <c r="L294" s="48"/>
      <c r="M294" s="89"/>
      <c r="N294" s="48"/>
      <c r="O294" s="89"/>
      <c r="P294" s="111"/>
      <c r="Q294" s="57"/>
      <c r="R294" s="48"/>
      <c r="S294" s="118"/>
      <c r="T294" s="57"/>
      <c r="U294" s="78"/>
      <c r="W294" s="121"/>
      <c r="X294" s="122"/>
      <c r="Y294" s="97"/>
      <c r="Z294" s="123"/>
      <c r="AA294" s="97"/>
      <c r="AB294" s="97"/>
    </row>
    <row r="295" spans="2:28" x14ac:dyDescent="0.55000000000000004">
      <c r="B295" s="77"/>
      <c r="C295" s="59"/>
      <c r="D295" s="49"/>
      <c r="E295" s="61"/>
      <c r="F295" s="60"/>
      <c r="G295" s="59"/>
      <c r="H295" s="61"/>
      <c r="I295" s="55"/>
      <c r="J295" s="59"/>
      <c r="K295" s="61"/>
      <c r="L295" s="59"/>
      <c r="M295" s="61"/>
      <c r="N295" s="48"/>
      <c r="O295" s="60"/>
      <c r="P295" s="124"/>
      <c r="Q295" s="60"/>
      <c r="R295" s="48"/>
      <c r="S295" s="60"/>
      <c r="T295" s="60"/>
      <c r="U295" s="78"/>
    </row>
    <row r="296" spans="2:28" ht="9.5" customHeight="1" thickBot="1" x14ac:dyDescent="0.6">
      <c r="B296" s="66"/>
      <c r="C296" s="79"/>
      <c r="D296" s="80"/>
      <c r="E296" s="82"/>
      <c r="F296" s="95"/>
      <c r="G296" s="79"/>
      <c r="H296" s="82"/>
      <c r="I296" s="82"/>
      <c r="J296" s="79"/>
      <c r="K296" s="82"/>
      <c r="L296" s="79"/>
      <c r="M296" s="82"/>
      <c r="N296" s="83"/>
      <c r="O296" s="81"/>
      <c r="P296" s="94"/>
      <c r="Q296" s="95"/>
      <c r="R296" s="120"/>
      <c r="S296" s="95"/>
      <c r="T296" s="95"/>
      <c r="U296" s="67"/>
    </row>
    <row r="298" spans="2:28" ht="13" customHeight="1" x14ac:dyDescent="0.55000000000000004">
      <c r="E298" s="112"/>
      <c r="F298" s="113"/>
      <c r="G298" s="112" t="s">
        <v>80</v>
      </c>
      <c r="H298" s="113"/>
      <c r="I298" s="113"/>
      <c r="J298" s="113"/>
      <c r="U298" s="72"/>
    </row>
    <row r="299" spans="2:28" ht="13" customHeight="1" x14ac:dyDescent="0.55000000000000004">
      <c r="E299" s="112" t="s">
        <v>98</v>
      </c>
      <c r="F299" s="113"/>
      <c r="G299" s="268" t="s">
        <v>79</v>
      </c>
      <c r="H299" s="269"/>
      <c r="I299" s="112" t="s">
        <v>106</v>
      </c>
      <c r="J299" s="113"/>
    </row>
    <row r="300" spans="2:28" ht="13" customHeight="1" x14ac:dyDescent="0.55000000000000004">
      <c r="B300" s="130">
        <v>1</v>
      </c>
      <c r="E300" s="114" t="s">
        <v>108</v>
      </c>
      <c r="F300" s="113"/>
      <c r="G300" s="115"/>
      <c r="H300" s="115"/>
      <c r="I300" s="112" t="s">
        <v>107</v>
      </c>
      <c r="J300" s="113"/>
    </row>
    <row r="301" spans="2:28" ht="18.5" customHeight="1" x14ac:dyDescent="0.55000000000000004">
      <c r="E301" s="112" t="s">
        <v>96</v>
      </c>
      <c r="F301" s="113"/>
      <c r="G301" s="112" t="s">
        <v>97</v>
      </c>
      <c r="H301" s="113"/>
      <c r="I301" s="113"/>
      <c r="J301" s="113"/>
    </row>
    <row r="302" spans="2:28" ht="13" customHeight="1" x14ac:dyDescent="0.55000000000000004">
      <c r="E302" s="112" t="s">
        <v>98</v>
      </c>
      <c r="F302" s="113"/>
      <c r="G302" s="112" t="s">
        <v>99</v>
      </c>
      <c r="H302" s="113"/>
      <c r="I302" s="113"/>
      <c r="J302" s="113"/>
    </row>
    <row r="303" spans="2:28" ht="13" customHeight="1" x14ac:dyDescent="0.55000000000000004">
      <c r="E303" s="112" t="s">
        <v>98</v>
      </c>
      <c r="F303" s="113"/>
      <c r="G303" s="112" t="s">
        <v>100</v>
      </c>
      <c r="H303" s="113"/>
      <c r="I303" s="113"/>
      <c r="J303" s="113"/>
    </row>
    <row r="304" spans="2:28" ht="13" customHeight="1" x14ac:dyDescent="0.55000000000000004">
      <c r="E304" s="112" t="s">
        <v>101</v>
      </c>
      <c r="F304" s="113"/>
      <c r="G304" s="112" t="s">
        <v>102</v>
      </c>
      <c r="H304" s="113"/>
      <c r="I304" s="113"/>
      <c r="J304" s="113"/>
    </row>
    <row r="305" spans="5:10" ht="13" customHeight="1" x14ac:dyDescent="0.55000000000000004">
      <c r="E305" s="112" t="s">
        <v>103</v>
      </c>
      <c r="F305" s="113"/>
      <c r="G305" s="112" t="s">
        <v>104</v>
      </c>
      <c r="H305" s="113"/>
      <c r="I305" s="113"/>
      <c r="J305" s="113"/>
    </row>
  </sheetData>
  <mergeCells count="12">
    <mergeCell ref="G299:H29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99"/>
  <sheetViews>
    <sheetView topLeftCell="A5" zoomScale="96" zoomScaleNormal="96" workbookViewId="0">
      <pane xSplit="1" ySplit="3" topLeftCell="B289" activePane="bottomRight" state="frozen"/>
      <selection activeCell="A5" sqref="A5"/>
      <selection pane="topRight" activeCell="B5" sqref="B5"/>
      <selection pane="bottomLeft" activeCell="A8" sqref="A8"/>
      <selection pane="bottomRight" activeCell="A300" sqref="A300:XFD300"/>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1" t="s">
        <v>76</v>
      </c>
      <c r="B5" s="305" t="s">
        <v>134</v>
      </c>
      <c r="C5" s="303"/>
      <c r="D5" s="303"/>
      <c r="E5" s="303"/>
      <c r="F5" s="306" t="s">
        <v>135</v>
      </c>
      <c r="G5" s="303" t="s">
        <v>131</v>
      </c>
      <c r="H5" s="303"/>
      <c r="I5" s="303"/>
      <c r="J5" s="303" t="s">
        <v>132</v>
      </c>
      <c r="K5" s="304"/>
      <c r="L5" s="290" t="s">
        <v>69</v>
      </c>
      <c r="M5" s="291"/>
      <c r="N5" s="294" t="s">
        <v>9</v>
      </c>
      <c r="O5" s="295"/>
      <c r="P5" s="322" t="s">
        <v>128</v>
      </c>
      <c r="Q5" s="323"/>
      <c r="R5" s="323"/>
      <c r="S5" s="324"/>
      <c r="T5" s="330" t="s">
        <v>88</v>
      </c>
      <c r="U5" s="331"/>
      <c r="V5" s="331"/>
      <c r="W5" s="331"/>
      <c r="X5" s="332"/>
      <c r="Y5" s="131"/>
      <c r="Z5" s="301" t="s">
        <v>76</v>
      </c>
      <c r="AA5" s="342" t="s">
        <v>161</v>
      </c>
      <c r="AB5" s="343"/>
      <c r="AC5" s="344"/>
      <c r="AD5" s="338" t="s">
        <v>142</v>
      </c>
      <c r="AE5" s="339"/>
      <c r="AF5" s="317"/>
      <c r="AG5" s="317"/>
      <c r="AH5" s="317"/>
      <c r="AI5" s="317"/>
      <c r="AJ5" s="340"/>
      <c r="AK5" s="316" t="s">
        <v>143</v>
      </c>
      <c r="AL5" s="317"/>
      <c r="AM5" s="317"/>
      <c r="AN5" s="317"/>
      <c r="AO5" s="317"/>
      <c r="AP5" s="318"/>
      <c r="AQ5" s="316" t="s">
        <v>144</v>
      </c>
      <c r="AR5" s="317"/>
      <c r="AS5" s="317"/>
      <c r="AT5" s="317"/>
      <c r="AU5" s="317"/>
      <c r="AV5" s="328"/>
    </row>
    <row r="6" spans="1:83" ht="18" customHeight="1" x14ac:dyDescent="0.55000000000000004">
      <c r="A6" s="301"/>
      <c r="B6" s="309" t="s">
        <v>148</v>
      </c>
      <c r="C6" s="310"/>
      <c r="D6" s="313" t="s">
        <v>86</v>
      </c>
      <c r="E6" s="311" t="s">
        <v>136</v>
      </c>
      <c r="F6" s="307"/>
      <c r="G6" s="313" t="s">
        <v>133</v>
      </c>
      <c r="H6" s="313" t="s">
        <v>9</v>
      </c>
      <c r="I6" s="313" t="s">
        <v>86</v>
      </c>
      <c r="J6" s="313" t="s">
        <v>133</v>
      </c>
      <c r="K6" s="314" t="s">
        <v>9</v>
      </c>
      <c r="L6" s="292"/>
      <c r="M6" s="293"/>
      <c r="N6" s="296"/>
      <c r="O6" s="297"/>
      <c r="P6" s="325"/>
      <c r="Q6" s="326"/>
      <c r="R6" s="326"/>
      <c r="S6" s="327"/>
      <c r="T6" s="333"/>
      <c r="U6" s="334"/>
      <c r="V6" s="334"/>
      <c r="W6" s="334"/>
      <c r="X6" s="335"/>
      <c r="Y6" s="131"/>
      <c r="Z6" s="301"/>
      <c r="AA6" s="345"/>
      <c r="AB6" s="346"/>
      <c r="AC6" s="347"/>
      <c r="AD6" s="336" t="s">
        <v>141</v>
      </c>
      <c r="AE6" s="337"/>
      <c r="AF6" s="320"/>
      <c r="AG6" s="320" t="s">
        <v>140</v>
      </c>
      <c r="AH6" s="320"/>
      <c r="AI6" s="320" t="s">
        <v>132</v>
      </c>
      <c r="AJ6" s="341"/>
      <c r="AK6" s="319" t="s">
        <v>141</v>
      </c>
      <c r="AL6" s="320"/>
      <c r="AM6" s="320" t="s">
        <v>140</v>
      </c>
      <c r="AN6" s="320"/>
      <c r="AO6" s="320" t="s">
        <v>132</v>
      </c>
      <c r="AP6" s="321"/>
      <c r="AQ6" s="319" t="s">
        <v>141</v>
      </c>
      <c r="AR6" s="320"/>
      <c r="AS6" s="320" t="s">
        <v>140</v>
      </c>
      <c r="AT6" s="320"/>
      <c r="AU6" s="320" t="s">
        <v>132</v>
      </c>
      <c r="AV6" s="329"/>
      <c r="AY6" s="45" t="s">
        <v>178</v>
      </c>
      <c r="AZ6" s="45" t="s">
        <v>179</v>
      </c>
      <c r="BB6" s="45" t="s">
        <v>177</v>
      </c>
      <c r="BC6" t="s">
        <v>180</v>
      </c>
      <c r="BE6" t="s">
        <v>162</v>
      </c>
      <c r="BG6" t="s">
        <v>162</v>
      </c>
      <c r="BI6" t="s">
        <v>164</v>
      </c>
      <c r="BP6" t="s">
        <v>142</v>
      </c>
      <c r="BT6" t="s">
        <v>143</v>
      </c>
      <c r="BX6" t="s">
        <v>144</v>
      </c>
      <c r="CA6" t="s">
        <v>142</v>
      </c>
    </row>
    <row r="7" spans="1:83" ht="36.5" thickBot="1" x14ac:dyDescent="0.6">
      <c r="A7" s="302"/>
      <c r="B7" s="141" t="s">
        <v>133</v>
      </c>
      <c r="C7" s="133" t="s">
        <v>9</v>
      </c>
      <c r="D7" s="308"/>
      <c r="E7" s="312"/>
      <c r="F7" s="308"/>
      <c r="G7" s="308"/>
      <c r="H7" s="308"/>
      <c r="I7" s="308"/>
      <c r="J7" s="308"/>
      <c r="K7" s="31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9" t="s">
        <v>176</v>
      </c>
      <c r="AY7" s="289"/>
      <c r="AZ7" s="289"/>
      <c r="BA7" s="289"/>
      <c r="BB7" s="28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92"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92"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92"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258">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258">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258">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258">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258">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AX292"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BE292" si="3627">+Z291</f>
        <v>44115</v>
      </c>
      <c r="BF291" s="132">
        <f t="shared" ref="BF291" si="3628">+B291</f>
        <v>21</v>
      </c>
      <c r="BG291" s="230">
        <f t="shared" ref="BG291:BG292" si="3629">+A291</f>
        <v>44115</v>
      </c>
      <c r="BH291" s="132">
        <f t="shared" ref="BH291" si="3630">+C291</f>
        <v>3029</v>
      </c>
      <c r="BI291" s="1">
        <f t="shared" ref="BI291:BI292" si="3631">+BE291</f>
        <v>44115</v>
      </c>
      <c r="BJ291">
        <f t="shared" ref="BJ291" si="3632">+L291</f>
        <v>32</v>
      </c>
      <c r="BK291">
        <f t="shared" ref="BK291" si="3633">+M291</f>
        <v>32</v>
      </c>
      <c r="BL291" s="1">
        <f t="shared" ref="BL291:BL292" si="3634">+BI291</f>
        <v>44115</v>
      </c>
      <c r="BM291">
        <f t="shared" ref="BM291" si="3635">+BM290+BJ291</f>
        <v>4382</v>
      </c>
      <c r="BN291">
        <f t="shared" ref="BN291" si="3636">+BN290+BK291</f>
        <v>1992</v>
      </c>
      <c r="BO291" s="180">
        <f t="shared" ref="BO291:BO292" si="3637">+A291</f>
        <v>44115</v>
      </c>
      <c r="BP291">
        <f t="shared" ref="BP291" si="3638">+AF291</f>
        <v>5182</v>
      </c>
      <c r="BQ291">
        <f t="shared" ref="BQ291" si="3639">+AH291</f>
        <v>4919</v>
      </c>
      <c r="BR291">
        <f t="shared" ref="BR291" si="3640">+AJ291</f>
        <v>105</v>
      </c>
      <c r="BS291" s="180">
        <f t="shared" ref="BS291:BS292" si="3641">+A291</f>
        <v>44115</v>
      </c>
      <c r="BT291">
        <f t="shared" ref="BT291" si="3642">+AL291</f>
        <v>46</v>
      </c>
      <c r="BU291">
        <f t="shared" ref="BU291" si="3643">+AN291</f>
        <v>46</v>
      </c>
      <c r="BV291">
        <f t="shared" ref="BV291" si="3644">+AP291</f>
        <v>0</v>
      </c>
      <c r="BW291" s="180">
        <f t="shared" ref="BW291:BW292" si="3645">+A291</f>
        <v>44115</v>
      </c>
      <c r="BX291">
        <f t="shared" ref="BX291" si="3646">+AR291</f>
        <v>527</v>
      </c>
      <c r="BY291">
        <f t="shared" ref="BY291" si="3647">+AT291</f>
        <v>488</v>
      </c>
      <c r="BZ291">
        <f t="shared" ref="BZ291" si="3648">+AV291</f>
        <v>7</v>
      </c>
      <c r="CA291" s="180">
        <f t="shared" ref="CA291:CA292" si="3649">+A291</f>
        <v>44115</v>
      </c>
      <c r="CB291">
        <f t="shared" ref="CB291" si="3650">+AD291</f>
        <v>7</v>
      </c>
      <c r="CC291">
        <f t="shared" ref="CC291" si="3651">+AG291</f>
        <v>5</v>
      </c>
      <c r="CD291" s="180">
        <f t="shared" ref="CD291:CD292"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258">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 si="3666">+AR292-AR291</f>
        <v>2</v>
      </c>
      <c r="AR292" s="156">
        <v>529</v>
      </c>
      <c r="AS292" s="185">
        <f t="shared" ref="AS292" si="3667">+AT292-AT291</f>
        <v>1</v>
      </c>
      <c r="AT292" s="156">
        <v>489</v>
      </c>
      <c r="AU292" s="185">
        <f t="shared" ref="AU292" si="3668">+AV292-AV291</f>
        <v>0</v>
      </c>
      <c r="AV292" s="189">
        <v>7</v>
      </c>
      <c r="AW292" s="256">
        <v>121</v>
      </c>
      <c r="AX292" s="238">
        <f t="shared" ref="AX292"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c r="B293" s="241"/>
      <c r="C293" s="155"/>
      <c r="D293" s="155"/>
      <c r="E293" s="147"/>
      <c r="F293" s="147"/>
      <c r="G293" s="147"/>
      <c r="H293" s="135"/>
      <c r="I293" s="147"/>
      <c r="J293" s="135"/>
      <c r="K293" s="42"/>
      <c r="L293" s="146"/>
      <c r="M293" s="147"/>
      <c r="N293" s="135"/>
      <c r="O293" s="135"/>
      <c r="P293" s="147"/>
      <c r="Q293" s="147"/>
      <c r="R293" s="135"/>
      <c r="S293" s="135"/>
      <c r="T293" s="147"/>
      <c r="U293" s="147"/>
      <c r="V293" s="135"/>
      <c r="W293" s="42"/>
      <c r="X293" s="148"/>
      <c r="Z293" s="75"/>
      <c r="AA293" s="231"/>
      <c r="AB293" s="231"/>
      <c r="AC293" s="232"/>
      <c r="AD293" s="184"/>
      <c r="AE293" s="244"/>
      <c r="AF293" s="156"/>
      <c r="AG293" s="185"/>
      <c r="AH293" s="156"/>
      <c r="AI293" s="185"/>
      <c r="AJ293" s="186"/>
      <c r="AK293" s="187"/>
      <c r="AL293" s="156"/>
      <c r="AM293" s="185"/>
      <c r="AN293" s="156"/>
      <c r="AO293" s="185"/>
      <c r="AP293" s="188"/>
      <c r="AQ293" s="187"/>
      <c r="AR293" s="156"/>
      <c r="AS293" s="185"/>
      <c r="AT293" s="156"/>
      <c r="AU293" s="185"/>
      <c r="AV293" s="189"/>
      <c r="AW293" s="256"/>
      <c r="AX293" s="238"/>
      <c r="AY293" s="6"/>
      <c r="AZ293" s="239"/>
      <c r="BA293" s="239"/>
      <c r="BB293" s="130"/>
      <c r="BC293" s="27"/>
      <c r="BD293" s="239"/>
      <c r="BE293" s="230"/>
      <c r="BF293" s="132"/>
      <c r="BG293" s="230"/>
      <c r="BH293" s="132"/>
      <c r="BI293" s="1"/>
      <c r="BL293" s="1"/>
      <c r="BO293" s="257"/>
      <c r="BS293" s="257"/>
      <c r="BW293" s="257"/>
      <c r="CA293" s="257"/>
      <c r="CD293" s="257"/>
    </row>
    <row r="294" spans="1:83" ht="18" customHeight="1" x14ac:dyDescent="0.55000000000000004">
      <c r="A294" s="180"/>
      <c r="B294" s="147"/>
      <c r="C294" s="155"/>
      <c r="D294" s="155"/>
      <c r="E294" s="147"/>
      <c r="F294" s="147"/>
      <c r="G294" s="147"/>
      <c r="H294" s="135"/>
      <c r="I294" s="147"/>
      <c r="J294" s="135"/>
      <c r="K294" s="42"/>
      <c r="L294" s="146"/>
      <c r="M294" s="147"/>
      <c r="N294" s="135"/>
      <c r="O294" s="135"/>
      <c r="P294" s="147"/>
      <c r="Q294" s="147"/>
      <c r="R294" s="135"/>
      <c r="S294" s="135"/>
      <c r="T294" s="147"/>
      <c r="U294" s="147"/>
      <c r="V294" s="135"/>
      <c r="W294" s="42"/>
      <c r="X294" s="148"/>
      <c r="Z294" s="75"/>
      <c r="AA294" s="231"/>
      <c r="AB294" s="231"/>
      <c r="AC294" s="232"/>
      <c r="AD294" s="184"/>
      <c r="AE294" s="244"/>
      <c r="AF294" s="156"/>
      <c r="AG294" s="185"/>
      <c r="AH294" s="156"/>
      <c r="AI294" s="185"/>
      <c r="AJ294" s="186"/>
      <c r="AK294" s="187"/>
      <c r="AL294" s="156"/>
      <c r="AM294" s="185"/>
      <c r="AN294" s="156"/>
      <c r="AO294" s="185"/>
      <c r="AP294" s="188"/>
      <c r="AQ294" s="187"/>
      <c r="AR294" s="156"/>
      <c r="AS294" s="185"/>
      <c r="AT294" s="156"/>
      <c r="AU294" s="185"/>
      <c r="AV294" s="189"/>
      <c r="AX294"/>
      <c r="AY294"/>
      <c r="AZ294"/>
      <c r="BB294"/>
      <c r="BP294" s="45"/>
      <c r="BQ294" s="45"/>
      <c r="BR294" s="45"/>
      <c r="BS294" s="45"/>
    </row>
    <row r="295" spans="1:83" ht="7" customHeight="1" thickBot="1" x14ac:dyDescent="0.6">
      <c r="A295" s="66"/>
      <c r="B295" s="146"/>
      <c r="C295" s="155"/>
      <c r="D295" s="147"/>
      <c r="E295" s="147"/>
      <c r="F295" s="147"/>
      <c r="G295" s="147"/>
      <c r="H295" s="135"/>
      <c r="I295" s="147"/>
      <c r="J295" s="135"/>
      <c r="K295" s="148"/>
      <c r="L295" s="146"/>
      <c r="M295" s="147"/>
      <c r="N295" s="135"/>
      <c r="O295" s="135"/>
      <c r="P295" s="147"/>
      <c r="Q295" s="147"/>
      <c r="R295" s="135"/>
      <c r="S295" s="135"/>
      <c r="T295" s="147"/>
      <c r="U295" s="147"/>
      <c r="V295" s="135"/>
      <c r="W295" s="42"/>
      <c r="X295" s="148"/>
      <c r="Z295" s="66"/>
      <c r="AA295" s="64"/>
      <c r="AB295" s="64"/>
      <c r="AC295" s="64"/>
      <c r="AD295" s="184"/>
      <c r="AE295" s="244"/>
      <c r="AF295" s="156"/>
      <c r="AG295" s="185"/>
      <c r="AH295" s="156"/>
      <c r="AI295" s="185"/>
      <c r="AJ295" s="186"/>
      <c r="AK295" s="187"/>
      <c r="AL295" s="156"/>
      <c r="AM295" s="185"/>
      <c r="AN295" s="156"/>
      <c r="AO295" s="185"/>
      <c r="AP295" s="188"/>
      <c r="AQ295" s="187"/>
      <c r="AR295" s="156"/>
      <c r="AS295" s="185"/>
      <c r="AT295" s="156"/>
      <c r="AU295" s="185"/>
      <c r="AV295" s="189"/>
    </row>
    <row r="296" spans="1:83" x14ac:dyDescent="0.55000000000000004">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row>
    <row r="297" spans="1:83" x14ac:dyDescent="0.55000000000000004">
      <c r="AI297" s="261">
        <f>SUM(AI189:AI294)</f>
        <v>98</v>
      </c>
      <c r="BB297" s="45">
        <f>219-172</f>
        <v>47</v>
      </c>
    </row>
    <row r="298" spans="1:83" x14ac:dyDescent="0.55000000000000004">
      <c r="L298">
        <f>SUM(L97:L297)</f>
        <v>4399</v>
      </c>
      <c r="P298">
        <f>SUM(P97:P297)</f>
        <v>610</v>
      </c>
      <c r="AD298">
        <f>SUM(AD188:AD194)</f>
        <v>82</v>
      </c>
    </row>
    <row r="299" spans="1:83" x14ac:dyDescent="0.55000000000000004">
      <c r="A299" s="130">
        <v>1</v>
      </c>
      <c r="D299">
        <f>SUM(B229:B259)</f>
        <v>435</v>
      </c>
      <c r="Z299" s="130"/>
      <c r="AA299" s="130"/>
      <c r="AB299" s="130"/>
      <c r="AC299" s="130"/>
      <c r="AF299">
        <f>SUM(AD188:AD294)</f>
        <v>3990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X63"/>
  <sheetViews>
    <sheetView workbookViewId="0">
      <pane xSplit="3" ySplit="1" topLeftCell="D50" activePane="bottomRight" state="frozen"/>
      <selection pane="topRight" activeCell="C1" sqref="C1"/>
      <selection pane="bottomLeft" activeCell="A2" sqref="A2"/>
      <selection pane="bottomRight" activeCell="A63" sqref="A63:E6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6" width="4.83203125" customWidth="1"/>
    <col min="17" max="18" width="4.83203125" bestFit="1" customWidth="1"/>
    <col min="19" max="19" width="4.83203125" customWidth="1"/>
    <col min="20" max="21" width="4.83203125" bestFit="1" customWidth="1"/>
    <col min="22" max="23" width="4.83203125" customWidth="1"/>
    <col min="24" max="24" width="8.6640625" style="5"/>
  </cols>
  <sheetData>
    <row r="1" spans="2:23" x14ac:dyDescent="0.55000000000000004">
      <c r="B1" t="s">
        <v>345</v>
      </c>
      <c r="D1" s="27" t="s">
        <v>7</v>
      </c>
      <c r="E1" s="27" t="s">
        <v>358</v>
      </c>
      <c r="F1" s="27" t="s">
        <v>362</v>
      </c>
      <c r="G1" s="27" t="s">
        <v>360</v>
      </c>
      <c r="H1" s="27" t="s">
        <v>365</v>
      </c>
      <c r="J1" t="s">
        <v>356</v>
      </c>
      <c r="K1" t="s">
        <v>371</v>
      </c>
      <c r="L1" t="s">
        <v>370</v>
      </c>
      <c r="M1" t="s">
        <v>369</v>
      </c>
      <c r="N1" t="s">
        <v>361</v>
      </c>
      <c r="O1" t="s">
        <v>372</v>
      </c>
      <c r="P1" t="s">
        <v>373</v>
      </c>
      <c r="Q1" t="s">
        <v>359</v>
      </c>
      <c r="R1" t="s">
        <v>363</v>
      </c>
      <c r="S1" t="s">
        <v>366</v>
      </c>
      <c r="T1" t="s">
        <v>364</v>
      </c>
      <c r="U1" t="s">
        <v>357</v>
      </c>
      <c r="V1" t="s">
        <v>367</v>
      </c>
      <c r="W1" t="s">
        <v>368</v>
      </c>
    </row>
    <row r="2" spans="2:23" x14ac:dyDescent="0.55000000000000004">
      <c r="B2" s="267">
        <f>SUM(D2:X2)</f>
        <v>22</v>
      </c>
      <c r="C2" s="1">
        <v>44064</v>
      </c>
      <c r="D2">
        <v>13</v>
      </c>
      <c r="G2">
        <v>2</v>
      </c>
      <c r="H2">
        <v>1</v>
      </c>
      <c r="N2">
        <v>3</v>
      </c>
      <c r="S2">
        <v>3</v>
      </c>
    </row>
    <row r="3" spans="2:23" x14ac:dyDescent="0.55000000000000004">
      <c r="B3" s="267">
        <f>SUM(D3:X3)</f>
        <v>12</v>
      </c>
      <c r="C3" s="1">
        <v>44065</v>
      </c>
      <c r="D3">
        <v>0</v>
      </c>
      <c r="E3">
        <v>2</v>
      </c>
      <c r="G3">
        <v>2</v>
      </c>
      <c r="H3">
        <v>1</v>
      </c>
      <c r="N3">
        <v>5</v>
      </c>
      <c r="U3">
        <v>2</v>
      </c>
    </row>
    <row r="4" spans="2:23" x14ac:dyDescent="0.55000000000000004">
      <c r="B4" s="267">
        <f>SUM(D4:X4)</f>
        <v>16</v>
      </c>
      <c r="C4" s="1">
        <v>44066</v>
      </c>
      <c r="D4">
        <v>5</v>
      </c>
      <c r="F4">
        <v>3</v>
      </c>
      <c r="H4">
        <v>3</v>
      </c>
      <c r="S4">
        <v>1</v>
      </c>
      <c r="T4">
        <v>1</v>
      </c>
      <c r="V4">
        <v>3</v>
      </c>
    </row>
    <row r="5" spans="2:23" x14ac:dyDescent="0.55000000000000004">
      <c r="B5" s="267">
        <f>SUM(D5:X5)</f>
        <v>14</v>
      </c>
      <c r="C5" s="1">
        <v>44067</v>
      </c>
      <c r="D5">
        <v>2</v>
      </c>
      <c r="E5">
        <v>3</v>
      </c>
      <c r="F5">
        <v>4</v>
      </c>
      <c r="G5">
        <v>2</v>
      </c>
      <c r="N5">
        <v>1</v>
      </c>
      <c r="Q5">
        <v>1</v>
      </c>
      <c r="U5">
        <v>1</v>
      </c>
    </row>
    <row r="6" spans="2:23" x14ac:dyDescent="0.55000000000000004">
      <c r="B6" s="267">
        <f>SUM(D6:X6)</f>
        <v>15</v>
      </c>
      <c r="C6" s="1">
        <v>44068</v>
      </c>
      <c r="D6">
        <v>4</v>
      </c>
      <c r="E6">
        <v>4</v>
      </c>
      <c r="F6">
        <v>5</v>
      </c>
      <c r="U6">
        <v>1</v>
      </c>
      <c r="V6">
        <v>1</v>
      </c>
    </row>
    <row r="7" spans="2:23" x14ac:dyDescent="0.55000000000000004">
      <c r="B7" s="267">
        <f>SUM(D7:X7)</f>
        <v>8</v>
      </c>
      <c r="C7" s="1">
        <v>44069</v>
      </c>
      <c r="D7">
        <v>2</v>
      </c>
      <c r="F7">
        <v>4</v>
      </c>
      <c r="N7">
        <v>2</v>
      </c>
    </row>
    <row r="8" spans="2:23" x14ac:dyDescent="0.55000000000000004">
      <c r="B8" s="267">
        <f>SUM(D8:X8)</f>
        <v>9</v>
      </c>
      <c r="C8" s="1">
        <v>44070</v>
      </c>
      <c r="D8">
        <v>3</v>
      </c>
      <c r="E8">
        <v>1</v>
      </c>
      <c r="F8">
        <v>4</v>
      </c>
      <c r="H8">
        <v>1</v>
      </c>
    </row>
    <row r="9" spans="2:23" x14ac:dyDescent="0.55000000000000004">
      <c r="B9" s="267">
        <f>SUM(D9:X9)</f>
        <v>9</v>
      </c>
      <c r="C9" s="1">
        <v>44071</v>
      </c>
      <c r="D9">
        <v>3</v>
      </c>
      <c r="E9">
        <v>2</v>
      </c>
      <c r="F9">
        <v>2</v>
      </c>
      <c r="H9">
        <v>2</v>
      </c>
    </row>
    <row r="10" spans="2:23" x14ac:dyDescent="0.55000000000000004">
      <c r="B10" s="267">
        <f>SUM(D10:X10)</f>
        <v>9</v>
      </c>
      <c r="C10" s="1">
        <v>44072</v>
      </c>
      <c r="D10">
        <v>3</v>
      </c>
      <c r="E10">
        <v>1</v>
      </c>
      <c r="F10">
        <v>2</v>
      </c>
      <c r="H10">
        <v>2</v>
      </c>
      <c r="U10">
        <v>1</v>
      </c>
    </row>
    <row r="11" spans="2:23" x14ac:dyDescent="0.55000000000000004">
      <c r="B11" s="267">
        <f>SUM(D11:X11)</f>
        <v>17</v>
      </c>
      <c r="C11" s="1">
        <v>44073</v>
      </c>
      <c r="D11">
        <v>6</v>
      </c>
      <c r="E11">
        <v>1</v>
      </c>
      <c r="G11">
        <v>1</v>
      </c>
      <c r="H11">
        <v>2</v>
      </c>
      <c r="T11">
        <v>1</v>
      </c>
      <c r="U11">
        <v>5</v>
      </c>
      <c r="W11">
        <v>1</v>
      </c>
    </row>
    <row r="12" spans="2:23" x14ac:dyDescent="0.55000000000000004">
      <c r="B12" s="267">
        <f>SUM(D12:X12)</f>
        <v>10</v>
      </c>
      <c r="C12" s="1">
        <v>44074</v>
      </c>
      <c r="D12">
        <v>1</v>
      </c>
      <c r="E12">
        <v>1</v>
      </c>
      <c r="H12">
        <v>1</v>
      </c>
      <c r="N12">
        <v>3</v>
      </c>
      <c r="R12">
        <v>1</v>
      </c>
      <c r="U12">
        <v>3</v>
      </c>
    </row>
    <row r="13" spans="2:23" x14ac:dyDescent="0.55000000000000004">
      <c r="B13" s="267">
        <f>SUM(D13:X13)</f>
        <v>8</v>
      </c>
      <c r="C13" s="1">
        <v>44075</v>
      </c>
      <c r="D13">
        <v>4</v>
      </c>
      <c r="E13">
        <v>2</v>
      </c>
      <c r="F13">
        <v>1</v>
      </c>
      <c r="Q13">
        <v>1</v>
      </c>
    </row>
    <row r="14" spans="2:23" x14ac:dyDescent="0.55000000000000004">
      <c r="B14" s="267">
        <f>SUM(D14:X14)</f>
        <v>11</v>
      </c>
      <c r="C14" s="1">
        <v>44076</v>
      </c>
      <c r="E14">
        <v>3</v>
      </c>
      <c r="F14">
        <v>2</v>
      </c>
      <c r="G14">
        <v>6</v>
      </c>
    </row>
    <row r="15" spans="2:23" x14ac:dyDescent="0.55000000000000004">
      <c r="B15" s="267">
        <f>SUM(D15:X15)</f>
        <v>25</v>
      </c>
      <c r="C15" s="1">
        <v>44077</v>
      </c>
      <c r="D15">
        <v>5</v>
      </c>
      <c r="E15">
        <v>13</v>
      </c>
      <c r="F15">
        <v>1</v>
      </c>
      <c r="G15">
        <v>2</v>
      </c>
      <c r="H15">
        <v>1</v>
      </c>
      <c r="M15">
        <v>2</v>
      </c>
      <c r="U15">
        <v>1</v>
      </c>
    </row>
    <row r="16" spans="2:23" x14ac:dyDescent="0.55000000000000004">
      <c r="B16" s="267">
        <f>SUM(D16:X16)</f>
        <v>10</v>
      </c>
      <c r="C16" s="1">
        <v>44078</v>
      </c>
      <c r="D16">
        <v>3</v>
      </c>
      <c r="E16">
        <v>2</v>
      </c>
      <c r="G16">
        <v>1</v>
      </c>
      <c r="H16">
        <v>1</v>
      </c>
      <c r="U16">
        <v>1</v>
      </c>
      <c r="V16">
        <v>2</v>
      </c>
    </row>
    <row r="17" spans="2:23" x14ac:dyDescent="0.55000000000000004">
      <c r="B17" s="267">
        <f>SUM(D17:X17)</f>
        <v>10</v>
      </c>
      <c r="C17" s="1">
        <v>44079</v>
      </c>
      <c r="D17">
        <v>2</v>
      </c>
      <c r="E17">
        <v>3</v>
      </c>
      <c r="G17">
        <v>3</v>
      </c>
      <c r="H17">
        <v>1</v>
      </c>
      <c r="L17">
        <v>1</v>
      </c>
    </row>
    <row r="18" spans="2:23" x14ac:dyDescent="0.55000000000000004">
      <c r="B18" s="267">
        <f>SUM(D18:X18)</f>
        <v>12</v>
      </c>
      <c r="C18" s="1">
        <v>44080</v>
      </c>
      <c r="D18">
        <v>4</v>
      </c>
      <c r="E18">
        <v>4</v>
      </c>
      <c r="F18">
        <v>2</v>
      </c>
      <c r="K18">
        <v>1</v>
      </c>
      <c r="U18">
        <v>1</v>
      </c>
    </row>
    <row r="19" spans="2:23" x14ac:dyDescent="0.55000000000000004">
      <c r="B19" s="267">
        <f>SUM(D19:X19)</f>
        <v>10</v>
      </c>
      <c r="C19" s="1">
        <v>44081</v>
      </c>
      <c r="D19">
        <v>0</v>
      </c>
      <c r="E19">
        <v>2</v>
      </c>
      <c r="F19">
        <v>5</v>
      </c>
      <c r="G19">
        <v>1</v>
      </c>
      <c r="H19">
        <v>1</v>
      </c>
      <c r="U19">
        <v>1</v>
      </c>
    </row>
    <row r="20" spans="2:23" x14ac:dyDescent="0.55000000000000004">
      <c r="B20" s="267">
        <f>SUM(D20:X20)</f>
        <v>2</v>
      </c>
      <c r="C20" s="1">
        <v>44082</v>
      </c>
      <c r="D20">
        <v>1</v>
      </c>
      <c r="F20">
        <v>1</v>
      </c>
    </row>
    <row r="21" spans="2:23" x14ac:dyDescent="0.55000000000000004">
      <c r="B21" s="267">
        <f>SUM(D21:X21)</f>
        <v>7</v>
      </c>
      <c r="C21" s="1">
        <v>44083</v>
      </c>
      <c r="D21">
        <v>6</v>
      </c>
      <c r="E21">
        <v>1</v>
      </c>
    </row>
    <row r="22" spans="2:23" x14ac:dyDescent="0.55000000000000004">
      <c r="B22" s="267">
        <f>SUM(D22:X22)</f>
        <v>15</v>
      </c>
      <c r="C22" s="1">
        <v>44084</v>
      </c>
      <c r="D22">
        <v>8</v>
      </c>
      <c r="E22">
        <v>4</v>
      </c>
      <c r="F22">
        <v>1</v>
      </c>
      <c r="G22">
        <v>1</v>
      </c>
      <c r="Q22">
        <v>1</v>
      </c>
    </row>
    <row r="23" spans="2:23" x14ac:dyDescent="0.55000000000000004">
      <c r="B23" s="267">
        <f>SUM(D23:X23)</f>
        <v>6</v>
      </c>
      <c r="C23" s="1">
        <v>44085</v>
      </c>
      <c r="D23">
        <v>2</v>
      </c>
      <c r="E23">
        <v>2</v>
      </c>
      <c r="G23">
        <v>1</v>
      </c>
      <c r="H23">
        <v>1</v>
      </c>
    </row>
    <row r="24" spans="2:23" x14ac:dyDescent="0.55000000000000004">
      <c r="B24" s="267">
        <f>SUM(D24:X24)</f>
        <v>10</v>
      </c>
      <c r="C24" s="1">
        <v>44086</v>
      </c>
      <c r="D24">
        <v>3</v>
      </c>
      <c r="E24">
        <v>1</v>
      </c>
      <c r="G24">
        <v>1</v>
      </c>
      <c r="M24">
        <v>1</v>
      </c>
      <c r="O24">
        <v>1</v>
      </c>
      <c r="U24">
        <v>1</v>
      </c>
      <c r="W24">
        <v>2</v>
      </c>
    </row>
    <row r="25" spans="2:23" x14ac:dyDescent="0.55000000000000004">
      <c r="B25" s="267">
        <f>SUM(D25:X25)</f>
        <v>10</v>
      </c>
      <c r="C25" s="1">
        <v>44087</v>
      </c>
      <c r="D25">
        <v>5</v>
      </c>
      <c r="E25">
        <v>1</v>
      </c>
      <c r="H25">
        <v>2</v>
      </c>
      <c r="V25">
        <v>2</v>
      </c>
    </row>
    <row r="26" spans="2:23" x14ac:dyDescent="0.55000000000000004">
      <c r="B26" s="267">
        <f>SUM(D26:X26)</f>
        <v>8</v>
      </c>
      <c r="C26" s="1">
        <v>44088</v>
      </c>
      <c r="D26">
        <v>1</v>
      </c>
      <c r="E26">
        <v>4</v>
      </c>
      <c r="F26">
        <v>1</v>
      </c>
      <c r="V26">
        <v>1</v>
      </c>
      <c r="W26">
        <v>1</v>
      </c>
    </row>
    <row r="27" spans="2:23" x14ac:dyDescent="0.55000000000000004">
      <c r="B27" s="267">
        <f>SUM(D27:X27)</f>
        <v>12</v>
      </c>
      <c r="C27" s="1">
        <v>44089</v>
      </c>
      <c r="D27">
        <v>2</v>
      </c>
      <c r="E27">
        <v>1</v>
      </c>
      <c r="F27">
        <v>4</v>
      </c>
      <c r="G27">
        <v>1</v>
      </c>
      <c r="H27">
        <v>2</v>
      </c>
      <c r="V27">
        <v>1</v>
      </c>
      <c r="W27">
        <v>1</v>
      </c>
    </row>
    <row r="28" spans="2:23" x14ac:dyDescent="0.55000000000000004">
      <c r="B28" s="267">
        <f>SUM(D28:X28)</f>
        <v>9</v>
      </c>
      <c r="C28" s="1">
        <v>44090</v>
      </c>
      <c r="D28">
        <v>4</v>
      </c>
      <c r="E28">
        <v>1</v>
      </c>
      <c r="G28">
        <v>2</v>
      </c>
      <c r="O28">
        <v>1</v>
      </c>
      <c r="V28">
        <v>1</v>
      </c>
    </row>
    <row r="29" spans="2:23" x14ac:dyDescent="0.55000000000000004">
      <c r="B29" s="267">
        <f>SUM(D29:X29)</f>
        <v>32</v>
      </c>
      <c r="C29" s="1">
        <v>44091</v>
      </c>
      <c r="D29">
        <v>12</v>
      </c>
      <c r="E29">
        <v>3</v>
      </c>
      <c r="G29">
        <v>13</v>
      </c>
      <c r="H29">
        <v>1</v>
      </c>
      <c r="U29">
        <v>3</v>
      </c>
    </row>
    <row r="30" spans="2:23" x14ac:dyDescent="0.55000000000000004">
      <c r="B30" s="267">
        <f>SUM(D30:X30)</f>
        <v>14</v>
      </c>
      <c r="C30" s="1">
        <v>44092</v>
      </c>
      <c r="D30">
        <v>2</v>
      </c>
      <c r="E30">
        <v>6</v>
      </c>
      <c r="F30">
        <v>2</v>
      </c>
      <c r="G30">
        <v>2</v>
      </c>
      <c r="H30">
        <v>1</v>
      </c>
      <c r="Q30">
        <v>1</v>
      </c>
    </row>
    <row r="31" spans="2:23" x14ac:dyDescent="0.55000000000000004">
      <c r="B31" s="267">
        <f>SUM(D31:X31)</f>
        <v>10</v>
      </c>
      <c r="C31" s="1">
        <v>44093</v>
      </c>
      <c r="D31">
        <v>4</v>
      </c>
      <c r="E31">
        <v>4</v>
      </c>
      <c r="H31">
        <v>1</v>
      </c>
      <c r="O31">
        <v>1</v>
      </c>
    </row>
    <row r="32" spans="2:23" x14ac:dyDescent="0.55000000000000004">
      <c r="B32" s="267">
        <f>SUM(D32:X32)</f>
        <v>12</v>
      </c>
      <c r="C32" s="1">
        <v>44094</v>
      </c>
      <c r="D32">
        <v>2</v>
      </c>
      <c r="E32">
        <v>3</v>
      </c>
      <c r="G32">
        <v>2</v>
      </c>
      <c r="H32">
        <v>1</v>
      </c>
      <c r="R32">
        <v>2</v>
      </c>
      <c r="V32">
        <v>2</v>
      </c>
    </row>
    <row r="33" spans="2:22" x14ac:dyDescent="0.55000000000000004">
      <c r="B33" s="267">
        <f>SUM(D33:X33)</f>
        <v>6</v>
      </c>
      <c r="C33" s="1">
        <v>44095</v>
      </c>
      <c r="D33">
        <v>1</v>
      </c>
      <c r="E33">
        <v>3</v>
      </c>
      <c r="U33">
        <v>1</v>
      </c>
      <c r="V33">
        <v>1</v>
      </c>
    </row>
    <row r="34" spans="2:22" x14ac:dyDescent="0.55000000000000004">
      <c r="B34" s="267">
        <f>SUM(D34:X34)</f>
        <v>10</v>
      </c>
      <c r="C34" s="1">
        <v>44096</v>
      </c>
      <c r="D34">
        <v>0</v>
      </c>
      <c r="E34">
        <v>4</v>
      </c>
      <c r="O34">
        <v>1</v>
      </c>
      <c r="S34">
        <v>1</v>
      </c>
      <c r="U34">
        <v>1</v>
      </c>
      <c r="V34">
        <v>3</v>
      </c>
    </row>
    <row r="35" spans="2:22" x14ac:dyDescent="0.55000000000000004">
      <c r="B35" s="267">
        <f>SUM(D35:X35)</f>
        <v>7</v>
      </c>
      <c r="C35" s="1">
        <v>44097</v>
      </c>
      <c r="D35">
        <v>2</v>
      </c>
      <c r="G35">
        <v>1</v>
      </c>
      <c r="M35">
        <v>1</v>
      </c>
      <c r="P35">
        <v>1</v>
      </c>
      <c r="Q35">
        <v>2</v>
      </c>
    </row>
    <row r="36" spans="2:22" x14ac:dyDescent="0.55000000000000004">
      <c r="B36" s="267">
        <f>SUM(D36:X36)</f>
        <v>8</v>
      </c>
      <c r="C36" s="1">
        <v>44098</v>
      </c>
      <c r="D36">
        <v>4</v>
      </c>
      <c r="E36">
        <v>2</v>
      </c>
      <c r="F36">
        <v>1</v>
      </c>
      <c r="J36">
        <v>1</v>
      </c>
    </row>
    <row r="37" spans="2:22" x14ac:dyDescent="0.55000000000000004">
      <c r="B37" s="267">
        <f>SUM(D37:X37)</f>
        <v>15</v>
      </c>
      <c r="C37" s="1">
        <v>44099</v>
      </c>
      <c r="D37">
        <v>0</v>
      </c>
      <c r="E37">
        <v>3</v>
      </c>
      <c r="F37">
        <v>9</v>
      </c>
      <c r="G37">
        <v>1</v>
      </c>
      <c r="H37">
        <v>1</v>
      </c>
      <c r="U37">
        <v>1</v>
      </c>
    </row>
    <row r="38" spans="2:22" x14ac:dyDescent="0.55000000000000004">
      <c r="B38" s="267">
        <f>SUM(D38:X38)</f>
        <v>14</v>
      </c>
      <c r="C38" s="1">
        <v>44100</v>
      </c>
      <c r="D38">
        <v>1</v>
      </c>
      <c r="E38">
        <v>2</v>
      </c>
      <c r="F38">
        <v>3</v>
      </c>
      <c r="H38">
        <v>4</v>
      </c>
      <c r="Q38">
        <v>4</v>
      </c>
    </row>
    <row r="39" spans="2:22" x14ac:dyDescent="0.55000000000000004">
      <c r="B39" s="267">
        <f>SUM(D39:X39)</f>
        <v>21</v>
      </c>
      <c r="C39" s="1">
        <v>44101</v>
      </c>
      <c r="D39">
        <v>10</v>
      </c>
      <c r="E39">
        <v>5</v>
      </c>
      <c r="H39">
        <v>2</v>
      </c>
      <c r="R39">
        <v>3</v>
      </c>
      <c r="T39">
        <v>1</v>
      </c>
    </row>
    <row r="40" spans="2:22" x14ac:dyDescent="0.55000000000000004">
      <c r="B40" s="267">
        <f>SUM(D40:X40)</f>
        <v>12</v>
      </c>
      <c r="C40" s="1">
        <v>44102</v>
      </c>
      <c r="D40">
        <v>5</v>
      </c>
      <c r="F40">
        <v>3</v>
      </c>
      <c r="G40">
        <v>3</v>
      </c>
      <c r="H40">
        <v>1</v>
      </c>
    </row>
    <row r="41" spans="2:22" x14ac:dyDescent="0.55000000000000004">
      <c r="B41" s="267">
        <f>SUM(D41:X41)</f>
        <v>19</v>
      </c>
      <c r="C41" s="1">
        <v>44103</v>
      </c>
      <c r="D41">
        <v>2</v>
      </c>
      <c r="E41">
        <v>8</v>
      </c>
      <c r="F41">
        <v>1</v>
      </c>
      <c r="G41">
        <v>2</v>
      </c>
      <c r="H41">
        <v>5</v>
      </c>
      <c r="O41">
        <v>1</v>
      </c>
    </row>
    <row r="42" spans="2:22" x14ac:dyDescent="0.55000000000000004">
      <c r="B42" s="267">
        <f>SUM(D42:X42)</f>
        <v>11</v>
      </c>
      <c r="C42" s="1">
        <v>44104</v>
      </c>
      <c r="D42">
        <v>7</v>
      </c>
      <c r="E42">
        <v>2</v>
      </c>
      <c r="F42">
        <v>1</v>
      </c>
      <c r="G42">
        <v>1</v>
      </c>
    </row>
    <row r="43" spans="2:22" x14ac:dyDescent="0.55000000000000004">
      <c r="B43" s="267">
        <f>SUM(D43:X43)</f>
        <v>10</v>
      </c>
      <c r="C43" s="1">
        <v>44105</v>
      </c>
      <c r="D43">
        <v>1</v>
      </c>
      <c r="E43">
        <v>2</v>
      </c>
      <c r="F43">
        <v>3</v>
      </c>
      <c r="G43">
        <v>1</v>
      </c>
      <c r="H43">
        <v>2</v>
      </c>
      <c r="K43">
        <v>1</v>
      </c>
    </row>
    <row r="44" spans="2:22" x14ac:dyDescent="0.55000000000000004">
      <c r="B44" s="267">
        <f>SUM(D44:X44)</f>
        <v>10</v>
      </c>
      <c r="C44" s="1">
        <v>44106</v>
      </c>
      <c r="D44">
        <v>4</v>
      </c>
      <c r="E44">
        <v>3</v>
      </c>
      <c r="F44">
        <v>2</v>
      </c>
      <c r="G44">
        <v>1</v>
      </c>
    </row>
    <row r="45" spans="2:22" x14ac:dyDescent="0.55000000000000004">
      <c r="B45" s="267">
        <f>SUM(D45:X45)</f>
        <v>16</v>
      </c>
      <c r="C45" s="1">
        <v>44107</v>
      </c>
      <c r="D45">
        <v>1</v>
      </c>
      <c r="E45">
        <v>6</v>
      </c>
      <c r="F45">
        <v>3</v>
      </c>
      <c r="G45">
        <v>2</v>
      </c>
      <c r="M45">
        <v>1</v>
      </c>
      <c r="U45">
        <v>1</v>
      </c>
      <c r="V45">
        <v>2</v>
      </c>
    </row>
    <row r="46" spans="2:22" x14ac:dyDescent="0.55000000000000004">
      <c r="B46" s="267">
        <f>SUM(D46:X46)</f>
        <v>20</v>
      </c>
      <c r="C46" s="1">
        <v>44108</v>
      </c>
      <c r="D46">
        <v>10</v>
      </c>
      <c r="E46">
        <v>1</v>
      </c>
      <c r="F46">
        <v>3</v>
      </c>
      <c r="H46">
        <v>2</v>
      </c>
      <c r="P46">
        <v>1</v>
      </c>
      <c r="T46">
        <v>1</v>
      </c>
      <c r="V46">
        <v>2</v>
      </c>
    </row>
    <row r="47" spans="2:22" x14ac:dyDescent="0.55000000000000004">
      <c r="B47" s="267">
        <f>SUM(D47:X47)</f>
        <v>12</v>
      </c>
      <c r="C47" s="1">
        <v>44109</v>
      </c>
      <c r="D47">
        <v>2</v>
      </c>
      <c r="E47">
        <v>5</v>
      </c>
      <c r="F47">
        <v>3</v>
      </c>
      <c r="G47">
        <v>1</v>
      </c>
      <c r="U47">
        <v>1</v>
      </c>
    </row>
    <row r="48" spans="2:22" x14ac:dyDescent="0.55000000000000004">
      <c r="B48" s="267">
        <f>SUM(D48:X48)</f>
        <v>7</v>
      </c>
      <c r="C48" s="1">
        <v>44110</v>
      </c>
      <c r="D48">
        <v>1</v>
      </c>
      <c r="E48">
        <v>2</v>
      </c>
      <c r="F48">
        <v>3</v>
      </c>
      <c r="T48">
        <v>1</v>
      </c>
    </row>
    <row r="49" spans="2:24" x14ac:dyDescent="0.55000000000000004">
      <c r="B49" s="267">
        <f>SUM(D49:X49)</f>
        <v>11</v>
      </c>
      <c r="C49" s="1">
        <v>44111</v>
      </c>
      <c r="D49">
        <v>5</v>
      </c>
      <c r="F49">
        <v>3</v>
      </c>
      <c r="G49">
        <v>1</v>
      </c>
      <c r="H49">
        <v>1</v>
      </c>
      <c r="W49">
        <v>1</v>
      </c>
    </row>
    <row r="50" spans="2:24" x14ac:dyDescent="0.55000000000000004">
      <c r="B50" s="267">
        <f>SUM(D50:X50)</f>
        <v>21</v>
      </c>
      <c r="C50" s="1">
        <v>44112</v>
      </c>
      <c r="D50">
        <v>6</v>
      </c>
      <c r="E50">
        <v>3</v>
      </c>
      <c r="G50">
        <v>10</v>
      </c>
      <c r="Q50">
        <v>2</v>
      </c>
    </row>
    <row r="51" spans="2:24" x14ac:dyDescent="0.55000000000000004">
      <c r="B51" s="267">
        <f>SUM(D51:X51)</f>
        <v>15</v>
      </c>
      <c r="C51" s="1">
        <v>44113</v>
      </c>
      <c r="D51">
        <v>2</v>
      </c>
      <c r="E51">
        <v>1</v>
      </c>
      <c r="F51">
        <v>5</v>
      </c>
      <c r="G51">
        <v>3</v>
      </c>
      <c r="Q51">
        <v>2</v>
      </c>
      <c r="U51">
        <v>2</v>
      </c>
    </row>
    <row r="52" spans="2:24" x14ac:dyDescent="0.55000000000000004">
      <c r="B52" s="267">
        <f>SUM(D52:X52)</f>
        <v>21</v>
      </c>
      <c r="C52" s="1">
        <v>44114</v>
      </c>
      <c r="D52">
        <v>10</v>
      </c>
      <c r="E52">
        <v>6</v>
      </c>
      <c r="F52">
        <v>3</v>
      </c>
      <c r="H52">
        <v>1</v>
      </c>
      <c r="Q52">
        <v>1</v>
      </c>
    </row>
    <row r="53" spans="2:24" x14ac:dyDescent="0.55000000000000004">
      <c r="B53" s="267">
        <f>SUM(D53:X53)</f>
        <v>21</v>
      </c>
      <c r="C53" s="1">
        <v>44115</v>
      </c>
      <c r="D53">
        <v>5</v>
      </c>
      <c r="E53">
        <v>3</v>
      </c>
      <c r="F53">
        <v>1</v>
      </c>
      <c r="H53">
        <v>1</v>
      </c>
      <c r="J53">
        <v>1</v>
      </c>
      <c r="N53">
        <v>2</v>
      </c>
      <c r="Q53">
        <v>4</v>
      </c>
      <c r="R53">
        <v>1</v>
      </c>
      <c r="T53">
        <v>2</v>
      </c>
      <c r="U53">
        <v>1</v>
      </c>
      <c r="X53" s="5">
        <v>0</v>
      </c>
    </row>
    <row r="54" spans="2:24" x14ac:dyDescent="0.55000000000000004">
      <c r="B54" s="267">
        <f>SUM(D54:X54)</f>
        <v>7</v>
      </c>
      <c r="C54" s="1">
        <v>44116</v>
      </c>
      <c r="D54">
        <v>3</v>
      </c>
      <c r="E54">
        <v>2</v>
      </c>
      <c r="F54">
        <v>1</v>
      </c>
      <c r="V54">
        <v>1</v>
      </c>
    </row>
    <row r="55" spans="2:24" x14ac:dyDescent="0.55000000000000004">
      <c r="B55" s="241"/>
      <c r="C55" s="1"/>
    </row>
    <row r="56" spans="2:24" s="266" customFormat="1" x14ac:dyDescent="0.55000000000000004">
      <c r="B56" s="265"/>
      <c r="C56" s="264"/>
      <c r="X56" s="5"/>
    </row>
    <row r="57" spans="2:24" x14ac:dyDescent="0.55000000000000004">
      <c r="B57" s="258"/>
      <c r="C57" s="1"/>
    </row>
    <row r="58" spans="2:24" x14ac:dyDescent="0.55000000000000004">
      <c r="B58">
        <f>SUM(B2:B57)</f>
        <v>668</v>
      </c>
      <c r="C58" s="1" t="s">
        <v>348</v>
      </c>
      <c r="D58" s="27">
        <f>SUM(D2:D57)</f>
        <v>194</v>
      </c>
      <c r="E58" s="27">
        <f>SUM(E2:E57)</f>
        <v>138</v>
      </c>
      <c r="F58" s="27">
        <f>SUM(F2:F57)</f>
        <v>92</v>
      </c>
      <c r="G58" s="27">
        <f>SUM(G2:G57)</f>
        <v>70</v>
      </c>
      <c r="H58" s="27">
        <f>SUM(H2:H57)</f>
        <v>46</v>
      </c>
      <c r="J58">
        <f t="shared" ref="J58:W58" si="0">SUM(J2:J57)</f>
        <v>2</v>
      </c>
      <c r="K58">
        <f t="shared" si="0"/>
        <v>2</v>
      </c>
      <c r="L58">
        <f t="shared" si="0"/>
        <v>1</v>
      </c>
      <c r="M58">
        <f t="shared" si="0"/>
        <v>5</v>
      </c>
      <c r="N58">
        <f t="shared" si="0"/>
        <v>16</v>
      </c>
      <c r="O58">
        <f t="shared" si="0"/>
        <v>5</v>
      </c>
      <c r="P58">
        <f t="shared" si="0"/>
        <v>2</v>
      </c>
      <c r="Q58">
        <f t="shared" si="0"/>
        <v>19</v>
      </c>
      <c r="R58">
        <f t="shared" si="0"/>
        <v>7</v>
      </c>
      <c r="S58">
        <f t="shared" si="0"/>
        <v>5</v>
      </c>
      <c r="T58">
        <f t="shared" si="0"/>
        <v>7</v>
      </c>
      <c r="U58">
        <f t="shared" si="0"/>
        <v>29</v>
      </c>
      <c r="V58">
        <f t="shared" si="0"/>
        <v>22</v>
      </c>
      <c r="W58">
        <f t="shared" si="0"/>
        <v>6</v>
      </c>
    </row>
    <row r="59" spans="2:24" x14ac:dyDescent="0.55000000000000004">
      <c r="C59" s="1"/>
    </row>
    <row r="60" spans="2:24" ht="5" customHeight="1" x14ac:dyDescent="0.55000000000000004">
      <c r="C60" s="1"/>
    </row>
    <row r="63" spans="2:24" x14ac:dyDescent="0.55000000000000004">
      <c r="J6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65" zoomScale="85" zoomScaleNormal="85" workbookViewId="0">
      <selection activeCell="U92" sqref="U92"/>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98"/>
  <sheetViews>
    <sheetView topLeftCell="A2" workbookViewId="0">
      <pane xSplit="2" ySplit="2" topLeftCell="C93" activePane="bottomRight" state="frozen"/>
      <selection activeCell="O24" sqref="O24"/>
      <selection pane="topRight" activeCell="O24" sqref="O24"/>
      <selection pane="bottomLeft" activeCell="O24" sqref="O24"/>
      <selection pane="bottomRight" activeCell="C99" sqref="C99"/>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S96"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2:24" x14ac:dyDescent="0.55000000000000004">
      <c r="B97" s="250"/>
      <c r="C97" s="45"/>
      <c r="G97" s="1"/>
      <c r="H97" s="130"/>
      <c r="I97" s="249"/>
      <c r="J97" s="130"/>
      <c r="K97" s="254"/>
      <c r="L97" s="5"/>
      <c r="M97" s="254"/>
      <c r="N97" s="130"/>
      <c r="O97" s="5"/>
      <c r="P97" s="6"/>
      <c r="Q97" s="240"/>
      <c r="R97" s="255"/>
      <c r="S97" s="1"/>
      <c r="T97" s="5"/>
      <c r="U97" s="27"/>
      <c r="V97" s="249"/>
      <c r="W97" s="5"/>
      <c r="X97" s="251"/>
    </row>
    <row r="98" spans="2: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8" t="s">
        <v>2</v>
      </c>
      <c r="C4" s="34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8" t="s">
        <v>38</v>
      </c>
      <c r="CI4" s="348"/>
      <c r="CJ4" s="348"/>
      <c r="CK4" s="348"/>
      <c r="CL4" s="348"/>
    </row>
    <row r="5" spans="2:90" x14ac:dyDescent="0.55000000000000004">
      <c r="B5" t="s">
        <v>3</v>
      </c>
      <c r="C5" t="s">
        <v>1</v>
      </c>
      <c r="D5" s="348" t="s">
        <v>4</v>
      </c>
      <c r="E5" s="34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2020-10-13T05:57:05Z</dcterms:modified>
</cp:coreProperties>
</file>