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51AB558E-1523-4C07-9C60-3D544B178331}"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28" i="5" l="1"/>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W132" i="6"/>
  <c r="V132" i="6"/>
  <c r="X132" i="6" s="1"/>
  <c r="U132" i="6"/>
  <c r="I132" i="6"/>
  <c r="N132" i="6"/>
  <c r="L132" i="6"/>
  <c r="K132" i="6"/>
  <c r="T132" i="6"/>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94"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94" i="7"/>
  <c r="P94"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94" i="7" l="1"/>
  <c r="Z94" i="7"/>
  <c r="Y94" i="7"/>
  <c r="X94" i="7"/>
  <c r="W94" i="7"/>
  <c r="V94" i="7"/>
  <c r="F94" i="7"/>
  <c r="G94" i="7"/>
  <c r="U94" i="7"/>
  <c r="T94" i="7"/>
  <c r="S94" i="7"/>
  <c r="O94" i="7"/>
  <c r="N94" i="7"/>
  <c r="M94" i="7"/>
  <c r="L94" i="7"/>
  <c r="H94" i="7"/>
  <c r="K94" i="7"/>
  <c r="E94"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99"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94"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3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3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3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35" i="5"/>
  <c r="AD33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34" i="5"/>
  <c r="L33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94"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<sst xmlns="http://schemas.openxmlformats.org/spreadsheetml/2006/main" count="629" uniqueCount="417">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</sst>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国家衛健委発表に基づく感染状況!$X$27:$X$332</c:f>
              <c:numCache>
                <c:formatCode>#,##0_);[Red]\(#,##0\)</c:formatCode>
                <c:ptCount val="30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国家衛健委発表に基づく感染状況!$Y$27:$Y$332</c:f>
              <c:numCache>
                <c:formatCode>General</c:formatCode>
                <c:ptCount val="30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香港マカオ台湾の患者・海外輸入症例・無症状病原体保有者!$AX$169:$AX$330</c:f>
              <c:numCache>
                <c:formatCode>m"月"d"日"</c:formatCode>
                <c:ptCount val="1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numCache>
            </c:numRef>
          </c:cat>
          <c:val>
            <c:numRef>
              <c:f>香港マカオ台湾の患者・海外輸入症例・無症状病原体保有者!$AY$169:$AY$330</c:f>
              <c:numCache>
                <c:formatCode>General</c:formatCode>
                <c:ptCount val="16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香港マカオ台湾の患者・海外輸入症例・無症状病原体保有者!$AX$169:$AX$330</c:f>
              <c:numCache>
                <c:formatCode>m"月"d"日"</c:formatCode>
                <c:ptCount val="1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numCache>
            </c:numRef>
          </c:cat>
          <c:val>
            <c:numRef>
              <c:f>香港マカオ台湾の患者・海外輸入症例・無症状病原体保有者!$BB$169:$BB$330</c:f>
              <c:numCache>
                <c:formatCode>General</c:formatCode>
                <c:ptCount val="16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香港マカオ台湾の患者・海外輸入症例・無症状病原体保有者!$AX$169:$AX$330</c:f>
              <c:numCache>
                <c:formatCode>m"月"d"日"</c:formatCode>
                <c:ptCount val="1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numCache>
            </c:numRef>
          </c:cat>
          <c:val>
            <c:numRef>
              <c:f>香港マカオ台湾の患者・海外輸入症例・無症状病原体保有者!$AZ$169:$AZ$330</c:f>
              <c:numCache>
                <c:formatCode>General</c:formatCode>
                <c:ptCount val="16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香港マカオ台湾の患者・海外輸入症例・無症状病原体保有者!$AX$169:$AX$330</c:f>
              <c:numCache>
                <c:formatCode>m"月"d"日"</c:formatCode>
                <c:ptCount val="1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numCache>
            </c:numRef>
          </c:cat>
          <c:val>
            <c:numRef>
              <c:f>香港マカオ台湾の患者・海外輸入症例・無症状病原体保有者!$BC$169:$BC$330</c:f>
              <c:numCache>
                <c:formatCode>General</c:formatCode>
                <c:ptCount val="16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香港マカオ台湾の患者・海外輸入症例・無症状病原体保有者!$CE$29:$CE$331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香港マカオ台湾の患者・海外輸入症例・無症状病原体保有者!$CB$29:$CB$331</c:f>
              <c:numCache>
                <c:formatCode>General</c:formatCode>
                <c:ptCount val="30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香港マカオ台湾の患者・海外輸入症例・無症状病原体保有者!$CC$29:$CC$331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新疆の情況!$U$6:$U$134</c:f>
              <c:strCache>
                <c:ptCount val="1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strCache>
            </c:strRef>
          </c:cat>
          <c:val>
            <c:numRef>
              <c:f>新疆の情況!$V$6:$V$134</c:f>
              <c:numCache>
                <c:formatCode>General</c:formatCode>
                <c:ptCount val="12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新疆の情況!$U$6:$U$134</c:f>
              <c:strCache>
                <c:ptCount val="1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strCache>
            </c:strRef>
          </c:cat>
          <c:val>
            <c:numRef>
              <c:f>新疆の情況!$Y$6:$Y$134</c:f>
              <c:numCache>
                <c:formatCode>General</c:formatCode>
                <c:ptCount val="12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新疆の情況!$U$6:$U$134</c:f>
              <c:strCache>
                <c:ptCount val="1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strCache>
            </c:strRef>
          </c:cat>
          <c:val>
            <c:numRef>
              <c:f>新疆の情況!$W$6:$W$134</c:f>
              <c:numCache>
                <c:formatCode>General</c:formatCode>
                <c:ptCount val="12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新疆の情況!$U$6:$U$134</c:f>
              <c:strCache>
                <c:ptCount val="1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strCache>
            </c:strRef>
          </c:cat>
          <c:val>
            <c:numRef>
              <c:f>新疆の情況!$X$6:$X$134</c:f>
              <c:numCache>
                <c:formatCode>General</c:formatCode>
                <c:ptCount val="12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新疆の情況!$U$6:$U$134</c:f>
              <c:strCache>
                <c:ptCount val="1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strCache>
            </c:strRef>
          </c:cat>
          <c:val>
            <c:numRef>
              <c:f>新疆の情況!$Z$6:$Z$134</c:f>
              <c:numCache>
                <c:formatCode>General</c:formatCode>
                <c:ptCount val="12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国家衛健委発表に基づく感染状況!$X$27:$X$332</c:f>
              <c:numCache>
                <c:formatCode>#,##0_);[Red]\(#,##0\)</c:formatCode>
                <c:ptCount val="30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国家衛健委発表に基づく感染状況!$Y$27:$Y$332</c:f>
              <c:numCache>
                <c:formatCode>General</c:formatCode>
                <c:ptCount val="30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国家衛健委発表に基づく感染状況!$AA$27:$AA$332</c:f>
              <c:numCache>
                <c:formatCode>General</c:formatCode>
                <c:ptCount val="30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国家衛健委発表に基づく感染状況!$AB$27:$AB$332</c:f>
              <c:numCache>
                <c:formatCode>General</c:formatCode>
                <c:ptCount val="30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省市別輸入症例数変化!$AB$2:$AB$91</c:f>
              <c:numCache>
                <c:formatCode>m"月"d"日"</c:formatCode>
                <c:ptCount val="9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formatCode="General">
                  <c:v>1</c:v>
                </c:pt>
              </c:numCache>
            </c:numRef>
          </c:cat>
          <c:val>
            <c:numRef>
              <c:f>省市別輸入症例数変化!$AD$2:$AD$91</c:f>
              <c:numCache>
                <c:formatCode>General</c:formatCode>
                <c:ptCount val="9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省市別輸入症例数変化!$AB$2:$AB$91</c:f>
              <c:numCache>
                <c:formatCode>m"月"d"日"</c:formatCode>
                <c:ptCount val="9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formatCode="General">
                  <c:v>1</c:v>
                </c:pt>
              </c:numCache>
            </c:numRef>
          </c:cat>
          <c:val>
            <c:numRef>
              <c:f>省市別輸入症例数変化!$AC$2:$AC$91</c:f>
              <c:numCache>
                <c:formatCode>0_);[Red]\(0\)</c:formatCode>
                <c:ptCount val="9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省市別輸入症例数変化!$C$2:$C$92</c:f>
              <c:numCache>
                <c:formatCode>m"月"d"日"</c:formatCode>
                <c:ptCount val="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numCache>
            </c:numRef>
          </c:cat>
          <c:val>
            <c:numRef>
              <c:f>省市別輸入症例数変化!$D$2:$D$92</c:f>
              <c:numCache>
                <c:formatCode>General</c:formatCode>
                <c:ptCount val="9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省市別輸入症例数変化!$C$2:$C$92</c:f>
              <c:numCache>
                <c:formatCode>m"月"d"日"</c:formatCode>
                <c:ptCount val="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numCache>
            </c:numRef>
          </c:cat>
          <c:val>
            <c:numRef>
              <c:f>省市別輸入症例数変化!$E$2:$E$92</c:f>
              <c:numCache>
                <c:formatCode>General</c:formatCode>
                <c:ptCount val="9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省市別輸入症例数変化!$C$2:$C$92</c:f>
              <c:numCache>
                <c:formatCode>m"月"d"日"</c:formatCode>
                <c:ptCount val="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numCache>
            </c:numRef>
          </c:cat>
          <c:val>
            <c:numRef>
              <c:f>省市別輸入症例数変化!$F$2:$F$92</c:f>
              <c:numCache>
                <c:formatCode>General</c:formatCode>
                <c:ptCount val="9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省市別輸入症例数変化!$C$2:$C$92</c:f>
              <c:numCache>
                <c:formatCode>m"月"d"日"</c:formatCode>
                <c:ptCount val="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numCache>
            </c:numRef>
          </c:cat>
          <c:val>
            <c:numRef>
              <c:f>省市別輸入症例数変化!$G$2:$G$92</c:f>
              <c:numCache>
                <c:formatCode>General</c:formatCode>
                <c:ptCount val="9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省市別輸入症例数変化!$C$2:$C$92</c:f>
              <c:numCache>
                <c:formatCode>m"月"d"日"</c:formatCode>
                <c:ptCount val="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numCache>
            </c:numRef>
          </c:cat>
          <c:val>
            <c:numRef>
              <c:f>省市別輸入症例数変化!$H$2:$H$92</c:f>
              <c:numCache>
                <c:formatCode>General</c:formatCode>
                <c:ptCount val="9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省市別輸入症例数変化!$C$2:$C$92</c:f>
              <c:numCache>
                <c:formatCode>m"月"d"日"</c:formatCode>
                <c:ptCount val="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numCache>
            </c:numRef>
          </c:cat>
          <c:val>
            <c:numRef>
              <c:f>省市別輸入症例数変化!$I$2:$I$92</c:f>
              <c:numCache>
                <c:formatCode>0_);[Red]\(0\)</c:formatCode>
                <c:ptCount val="9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国家衛健委発表に基づく感染状況!$X$27:$X$332</c:f>
              <c:numCache>
                <c:formatCode>#,##0_);[Red]\(#,##0\)</c:formatCode>
                <c:ptCount val="30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国家衛健委発表に基づく感染状況!$Y$27:$Y$332</c:f>
              <c:numCache>
                <c:formatCode>General</c:formatCode>
                <c:ptCount val="30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国家衛健委発表に基づく感染状況!$AA$27:$AA$332</c:f>
              <c:numCache>
                <c:formatCode>General</c:formatCode>
                <c:ptCount val="30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国家衛健委発表に基づく感染状況!$AB$27:$AB$332</c:f>
              <c:numCache>
                <c:formatCode>General</c:formatCode>
                <c:ptCount val="30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国家衛健委発表に基づく感染状況!$AA$27:$AA$332</c:f>
              <c:numCache>
                <c:formatCode>General</c:formatCode>
                <c:ptCount val="30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国家衛健委発表に基づく感染状況!$Z$27:$Z$332</c:f>
              <c:numCache>
                <c:formatCode>m"月"d"日"</c:formatCode>
                <c:ptCount val="30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numCache>
            </c:numRef>
          </c:cat>
          <c:val>
            <c:numRef>
              <c:f>国家衛健委発表に基づく感染状況!$AB$27:$AB$332</c:f>
              <c:numCache>
                <c:formatCode>General</c:formatCode>
                <c:ptCount val="30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香港マカオ台湾の患者・海外輸入症例・無症状病原体保有者!$CE$29:$CE$331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香港マカオ台湾の患者・海外輸入症例・無症状病原体保有者!$CB$29:$CB$331</c:f>
              <c:numCache>
                <c:formatCode>General</c:formatCode>
                <c:ptCount val="30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香港マカオ台湾の患者・海外輸入症例・無症状病原体保有者!$CC$29:$CC$331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香港マカオ台湾の患者・海外輸入症例・無症状病原体保有者!$BE$70:$BE$331</c:f>
              <c:numCache>
                <c:formatCode>m"月"d"日"</c:formatCode>
                <c:ptCount val="26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numCache>
            </c:numRef>
          </c:cat>
          <c:val>
            <c:numRef>
              <c:f>香港マカオ台湾の患者・海外輸入症例・無症状病原体保有者!$BF$70:$BF$331</c:f>
              <c:numCache>
                <c:formatCode>General</c:formatCode>
                <c:ptCount val="26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香港マカオ台湾の患者・海外輸入症例・無症状病原体保有者!$BG$70:$BG$331</c:f>
              <c:numCache>
                <c:formatCode>m"月"d"日"</c:formatCode>
                <c:ptCount val="26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numCache>
            </c:numRef>
          </c:cat>
          <c:val>
            <c:numRef>
              <c:f>香港マカオ台湾の患者・海外輸入症例・無症状病原体保有者!$BH$70:$BH$331</c:f>
              <c:numCache>
                <c:formatCode>General</c:formatCode>
                <c:ptCount val="26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香港マカオ台湾の患者・海外輸入症例・無症状病原体保有者!$BT$29:$BT$331</c:f>
              <c:numCache>
                <c:formatCode>General</c:formatCode>
                <c:ptCount val="30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香港マカオ台湾の患者・海外輸入症例・無症状病原体保有者!$BU$29:$BU$331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香港マカオ台湾の患者・海外輸入症例・無症状病原体保有者!$BV$29:$BV$331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香港マカオ台湾の患者・海外輸入症例・無症状病原体保有者!$BP$29:$BP$331</c:f>
              <c:numCache>
                <c:formatCode>General</c:formatCode>
                <c:ptCount val="30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香港マカオ台湾の患者・海外輸入症例・無症状病原体保有者!$BQ$29:$BQ$331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香港マカオ台湾の患者・海外輸入症例・無症状病原体保有者!$BR$29:$BR$331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香港マカオ台湾の患者・海外輸入症例・無症状病原体保有者!$BX$29:$BX$331</c:f>
              <c:numCache>
                <c:formatCode>General</c:formatCode>
                <c:ptCount val="30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香港マカオ台湾の患者・海外輸入症例・無症状病原体保有者!$BY$29:$BY$331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香港マカオ台湾の患者・海外輸入症例・無症状病原体保有者!$BW$29:$BW$331</c:f>
              <c:numCache>
                <c:formatCode>m"月"d"日"</c:formatCode>
                <c:ptCount val="3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numCache>
            </c:numRef>
          </c:cat>
          <c:val>
            <c:numRef>
              <c:f>香港マカオ台湾の患者・海外輸入症例・無症状病原体保有者!$BZ$29:$BZ$331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香港マカオ台湾の患者・海外輸入症例・無症状病原体保有者!$BI$97:$BI$330</c:f>
              <c:numCache>
                <c:formatCode>m"月"d"日"</c:formatCode>
                <c:ptCount val="2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numCache>
            </c:numRef>
          </c:cat>
          <c:val>
            <c:numRef>
              <c:f>香港マカオ台湾の患者・海外輸入症例・無症状病原体保有者!$BJ$97:$BJ$330</c:f>
              <c:numCache>
                <c:formatCode>General</c:formatCode>
                <c:ptCount val="23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香港マカオ台湾の患者・海外輸入症例・無症状病原体保有者!$BI$97:$BI$330</c:f>
              <c:numCache>
                <c:formatCode>m"月"d"日"</c:formatCode>
                <c:ptCount val="2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numCache>
            </c:numRef>
          </c:cat>
          <c:val>
            <c:numRef>
              <c:f>香港マカオ台湾の患者・海外輸入症例・無症状病原体保有者!$BK$97:$BK$330</c:f>
              <c:numCache>
                <c:formatCode>General</c:formatCode>
                <c:ptCount val="23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香港マカオ台湾の患者・海外輸入症例・無症状病原体保有者!$BL$97:$BL$330</c:f>
              <c:numCache>
                <c:formatCode>m"月"d"日"</c:formatCode>
                <c:ptCount val="2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numCache>
            </c:numRef>
          </c:cat>
          <c:val>
            <c:numRef>
              <c:f>香港マカオ台湾の患者・海外輸入症例・無症状病原体保有者!$BM$97:$BM$330</c:f>
              <c:numCache>
                <c:formatCode>General</c:formatCode>
                <c:ptCount val="23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香港マカオ台湾の患者・海外輸入症例・無症状病原体保有者!$BL$97:$BL$330</c:f>
              <c:numCache>
                <c:formatCode>m"月"d"日"</c:formatCode>
                <c:ptCount val="2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numCache>
            </c:numRef>
          </c:cat>
          <c:val>
            <c:numRef>
              <c:f>香港マカオ台湾の患者・海外輸入症例・無症状病原体保有者!$BN$97:$BN$330</c:f>
              <c:numCache>
                <c:formatCode>General</c:formatCode>
                <c:ptCount val="23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39285" y="1481766"/>
          <a:ext cx="1820761" cy="90759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41"/>
  <sheetViews>
    <sheetView tabSelected="1" workbookViewId="0">
      <pane xSplit="2" ySplit="5" topLeftCell="C328" activePane="bottomRight" state="frozen"/>
      <selection pane="topRight" activeCell="C1" sqref="C1"/>
      <selection pane="bottomLeft" activeCell="A8" sqref="A8"/>
      <selection pane="bottomRight" activeCell="B337" sqref="B33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4" t="s">
        <v>78</v>
      </c>
      <c r="D1" s="284"/>
      <c r="E1" s="284"/>
      <c r="F1" s="284"/>
      <c r="G1" s="284"/>
      <c r="H1" s="284"/>
      <c r="I1" s="284"/>
      <c r="J1" s="284"/>
      <c r="K1" s="284"/>
      <c r="L1" s="284"/>
      <c r="M1" s="284"/>
      <c r="N1" s="284"/>
      <c r="O1" s="284"/>
      <c r="P1" s="87"/>
      <c r="Q1" s="87"/>
      <c r="R1" s="87"/>
      <c r="S1" s="87"/>
      <c r="T1" s="87"/>
      <c r="U1" s="86">
        <v>44153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1" t="s">
        <v>72</v>
      </c>
      <c r="D4" s="292"/>
      <c r="E4" s="292"/>
      <c r="F4" s="302"/>
      <c r="G4" s="291" t="s">
        <v>68</v>
      </c>
      <c r="H4" s="292"/>
      <c r="I4" s="297" t="s">
        <v>87</v>
      </c>
      <c r="J4" s="293" t="s">
        <v>71</v>
      </c>
      <c r="K4" s="294"/>
      <c r="L4" s="295" t="s">
        <v>70</v>
      </c>
      <c r="M4" s="296"/>
      <c r="N4" s="285" t="s">
        <v>73</v>
      </c>
      <c r="O4" s="286"/>
      <c r="P4" s="299" t="s">
        <v>92</v>
      </c>
      <c r="Q4" s="300"/>
      <c r="R4" s="299" t="s">
        <v>88</v>
      </c>
      <c r="S4" s="300"/>
      <c r="T4" s="301"/>
      <c r="U4" s="287" t="s">
        <v>75</v>
      </c>
    </row>
    <row r="5" spans="2:21" ht="18.5" customHeight="1" thickBot="1" x14ac:dyDescent="0.6">
      <c r="B5" s="63" t="s">
        <v>76</v>
      </c>
      <c r="C5" s="289" t="s">
        <v>69</v>
      </c>
      <c r="D5" s="290"/>
      <c r="E5" s="92" t="s">
        <v>9</v>
      </c>
      <c r="F5" s="71" t="s">
        <v>86</v>
      </c>
      <c r="G5" s="69" t="s">
        <v>69</v>
      </c>
      <c r="H5" s="70" t="s">
        <v>9</v>
      </c>
      <c r="I5" s="298"/>
      <c r="J5" s="69" t="s">
        <v>69</v>
      </c>
      <c r="K5" s="70" t="s">
        <v>74</v>
      </c>
      <c r="L5" s="69" t="s">
        <v>69</v>
      </c>
      <c r="M5" s="70" t="s">
        <v>9</v>
      </c>
      <c r="N5" s="69" t="s">
        <v>69</v>
      </c>
      <c r="O5" s="71" t="s">
        <v>9</v>
      </c>
      <c r="P5" s="88" t="s">
        <v>105</v>
      </c>
      <c r="Q5" s="71" t="s">
        <v>9</v>
      </c>
      <c r="R5" s="119" t="s">
        <v>90</v>
      </c>
      <c r="S5" s="68" t="s">
        <v>91</v>
      </c>
      <c r="T5" s="68" t="s">
        <v>89</v>
      </c>
      <c r="U5" s="28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W329" si="1289">+B328</f>
        <v>44151</v>
      </c>
      <c r="X328" s="122">
        <f t="shared" ref="X328" si="1290">+G328</f>
        <v>15</v>
      </c>
      <c r="Y328" s="97">
        <f t="shared" ref="Y328" si="1291">+H328</f>
        <v>86361</v>
      </c>
      <c r="Z328" s="123">
        <f t="shared" ref="Z328:Z329"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B330" s="77"/>
      <c r="C330" s="48"/>
      <c r="D330" s="84"/>
      <c r="E330" s="110"/>
      <c r="F330" s="57"/>
      <c r="G330" s="48"/>
      <c r="H330" s="89"/>
      <c r="I330" s="89"/>
      <c r="J330" s="269"/>
      <c r="K330" s="56"/>
      <c r="L330" s="48"/>
      <c r="M330" s="89"/>
      <c r="N330" s="48"/>
      <c r="O330" s="89"/>
      <c r="P330" s="111"/>
      <c r="Q330" s="57"/>
      <c r="R330" s="48"/>
      <c r="S330" s="118"/>
      <c r="T330" s="57"/>
      <c r="U330" s="78"/>
      <c r="W330" s="121"/>
      <c r="X330" s="122"/>
      <c r="Y330" s="97"/>
      <c r="Z330" s="123"/>
      <c r="AA330" s="97"/>
      <c r="AB330" s="97"/>
    </row>
    <row r="331" spans="1:28" x14ac:dyDescent="0.55000000000000004">
      <c r="B331" s="77"/>
      <c r="C331" s="59"/>
      <c r="D331" s="49"/>
      <c r="E331" s="61"/>
      <c r="F331" s="60"/>
      <c r="G331" s="59"/>
      <c r="H331" s="61"/>
      <c r="I331" s="55"/>
      <c r="J331" s="59"/>
      <c r="K331" s="61"/>
      <c r="L331" s="59"/>
      <c r="M331" s="61"/>
      <c r="N331" s="48"/>
      <c r="O331" s="60"/>
      <c r="P331" s="124"/>
      <c r="Q331" s="60"/>
      <c r="R331" s="48"/>
      <c r="S331" s="60"/>
      <c r="T331" s="60"/>
      <c r="U331" s="78"/>
    </row>
    <row r="332" spans="1:28" ht="9.5" customHeight="1" thickBot="1" x14ac:dyDescent="0.6">
      <c r="B332" s="66"/>
      <c r="C332" s="79"/>
      <c r="D332" s="80"/>
      <c r="E332" s="82"/>
      <c r="F332" s="95"/>
      <c r="G332" s="79"/>
      <c r="H332" s="82"/>
      <c r="I332" s="82"/>
      <c r="J332" s="79"/>
      <c r="K332" s="82"/>
      <c r="L332" s="79"/>
      <c r="M332" s="82"/>
      <c r="N332" s="83"/>
      <c r="O332" s="81"/>
      <c r="P332" s="94"/>
      <c r="Q332" s="95"/>
      <c r="R332" s="120"/>
      <c r="S332" s="95"/>
      <c r="T332" s="95"/>
      <c r="U332" s="67"/>
    </row>
    <row r="334" spans="1:28" ht="13" customHeight="1" x14ac:dyDescent="0.55000000000000004">
      <c r="E334" s="112"/>
      <c r="F334" s="113"/>
      <c r="G334" s="112" t="s">
        <v>80</v>
      </c>
      <c r="H334" s="113"/>
      <c r="I334" s="113"/>
      <c r="J334" s="113"/>
      <c r="U334" s="72"/>
    </row>
    <row r="335" spans="1:28" ht="13" customHeight="1" x14ac:dyDescent="0.55000000000000004">
      <c r="E335" s="112" t="s">
        <v>98</v>
      </c>
      <c r="F335" s="113"/>
      <c r="G335" s="282" t="s">
        <v>79</v>
      </c>
      <c r="H335" s="283"/>
      <c r="I335" s="112" t="s">
        <v>106</v>
      </c>
      <c r="J335" s="113"/>
    </row>
    <row r="336" spans="1:28" ht="13" customHeight="1" x14ac:dyDescent="0.55000000000000004">
      <c r="B336" s="130"/>
      <c r="E336" s="114" t="s">
        <v>108</v>
      </c>
      <c r="F336" s="113"/>
      <c r="G336" s="115"/>
      <c r="H336" s="115"/>
      <c r="I336" s="112" t="s">
        <v>107</v>
      </c>
      <c r="J336" s="113"/>
    </row>
    <row r="337" spans="5:10" ht="18.5" customHeight="1" x14ac:dyDescent="0.55000000000000004">
      <c r="E337" s="112" t="s">
        <v>96</v>
      </c>
      <c r="F337" s="113"/>
      <c r="G337" s="112" t="s">
        <v>97</v>
      </c>
      <c r="H337" s="113"/>
      <c r="I337" s="113"/>
      <c r="J337" s="113"/>
    </row>
    <row r="338" spans="5:10" ht="13" customHeight="1" x14ac:dyDescent="0.55000000000000004">
      <c r="E338" s="112" t="s">
        <v>98</v>
      </c>
      <c r="F338" s="113"/>
      <c r="G338" s="112" t="s">
        <v>99</v>
      </c>
      <c r="H338" s="113"/>
      <c r="I338" s="113"/>
      <c r="J338" s="113"/>
    </row>
    <row r="339" spans="5:10" ht="13" customHeight="1" x14ac:dyDescent="0.55000000000000004">
      <c r="E339" s="112" t="s">
        <v>98</v>
      </c>
      <c r="F339" s="113"/>
      <c r="G339" s="112" t="s">
        <v>100</v>
      </c>
      <c r="H339" s="113"/>
      <c r="I339" s="113"/>
      <c r="J339" s="113"/>
    </row>
    <row r="340" spans="5:10" ht="13" customHeight="1" x14ac:dyDescent="0.55000000000000004">
      <c r="E340" s="112" t="s">
        <v>101</v>
      </c>
      <c r="F340" s="113"/>
      <c r="G340" s="112" t="s">
        <v>102</v>
      </c>
      <c r="H340" s="113"/>
      <c r="I340" s="113"/>
      <c r="J340" s="113"/>
    </row>
    <row r="341" spans="5:10" ht="13" customHeight="1" x14ac:dyDescent="0.55000000000000004">
      <c r="E341" s="112" t="s">
        <v>103</v>
      </c>
      <c r="F341" s="113"/>
      <c r="G341" s="112" t="s">
        <v>104</v>
      </c>
      <c r="H341" s="113"/>
      <c r="I341" s="113"/>
      <c r="J341" s="113"/>
    </row>
  </sheetData>
  <mergeCells count="12">
    <mergeCell ref="G335:H33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35"/>
  <sheetViews>
    <sheetView topLeftCell="A5" zoomScale="96" zoomScaleNormal="96" workbookViewId="0">
      <pane xSplit="1" ySplit="3" topLeftCell="B325" activePane="bottomRight" state="frozen"/>
      <selection activeCell="A5" sqref="A5"/>
      <selection pane="topRight" activeCell="B5" sqref="B5"/>
      <selection pane="bottomLeft" activeCell="A8" sqref="A8"/>
      <selection pane="bottomRight" activeCell="C332" sqref="C331:C332"/>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12" t="s">
        <v>130</v>
      </c>
      <c r="C4" s="313"/>
      <c r="D4" s="313"/>
      <c r="E4" s="313"/>
      <c r="F4" s="313"/>
      <c r="G4" s="313"/>
      <c r="H4" s="313"/>
      <c r="I4" s="313"/>
      <c r="J4" s="313"/>
      <c r="K4" s="31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5" t="s">
        <v>76</v>
      </c>
      <c r="B5" s="319" t="s">
        <v>134</v>
      </c>
      <c r="C5" s="317"/>
      <c r="D5" s="317"/>
      <c r="E5" s="317"/>
      <c r="F5" s="320" t="s">
        <v>135</v>
      </c>
      <c r="G5" s="317" t="s">
        <v>131</v>
      </c>
      <c r="H5" s="317"/>
      <c r="I5" s="317"/>
      <c r="J5" s="317" t="s">
        <v>132</v>
      </c>
      <c r="K5" s="318"/>
      <c r="L5" s="304" t="s">
        <v>69</v>
      </c>
      <c r="M5" s="305"/>
      <c r="N5" s="308" t="s">
        <v>9</v>
      </c>
      <c r="O5" s="309"/>
      <c r="P5" s="336" t="s">
        <v>128</v>
      </c>
      <c r="Q5" s="337"/>
      <c r="R5" s="337"/>
      <c r="S5" s="338"/>
      <c r="T5" s="344" t="s">
        <v>88</v>
      </c>
      <c r="U5" s="345"/>
      <c r="V5" s="345"/>
      <c r="W5" s="345"/>
      <c r="X5" s="346"/>
      <c r="Y5" s="131"/>
      <c r="Z5" s="315" t="s">
        <v>76</v>
      </c>
      <c r="AA5" s="356" t="s">
        <v>161</v>
      </c>
      <c r="AB5" s="357"/>
      <c r="AC5" s="358"/>
      <c r="AD5" s="352" t="s">
        <v>142</v>
      </c>
      <c r="AE5" s="353"/>
      <c r="AF5" s="331"/>
      <c r="AG5" s="331"/>
      <c r="AH5" s="331"/>
      <c r="AI5" s="331"/>
      <c r="AJ5" s="354"/>
      <c r="AK5" s="330" t="s">
        <v>143</v>
      </c>
      <c r="AL5" s="331"/>
      <c r="AM5" s="331"/>
      <c r="AN5" s="331"/>
      <c r="AO5" s="331"/>
      <c r="AP5" s="332"/>
      <c r="AQ5" s="330" t="s">
        <v>144</v>
      </c>
      <c r="AR5" s="331"/>
      <c r="AS5" s="331"/>
      <c r="AT5" s="331"/>
      <c r="AU5" s="331"/>
      <c r="AV5" s="342"/>
    </row>
    <row r="6" spans="1:83" ht="18" customHeight="1" x14ac:dyDescent="0.55000000000000004">
      <c r="A6" s="315"/>
      <c r="B6" s="323" t="s">
        <v>148</v>
      </c>
      <c r="C6" s="324"/>
      <c r="D6" s="327" t="s">
        <v>86</v>
      </c>
      <c r="E6" s="325" t="s">
        <v>136</v>
      </c>
      <c r="F6" s="321"/>
      <c r="G6" s="327" t="s">
        <v>133</v>
      </c>
      <c r="H6" s="327" t="s">
        <v>9</v>
      </c>
      <c r="I6" s="327" t="s">
        <v>86</v>
      </c>
      <c r="J6" s="327" t="s">
        <v>133</v>
      </c>
      <c r="K6" s="328" t="s">
        <v>9</v>
      </c>
      <c r="L6" s="306"/>
      <c r="M6" s="307"/>
      <c r="N6" s="310"/>
      <c r="O6" s="311"/>
      <c r="P6" s="339"/>
      <c r="Q6" s="340"/>
      <c r="R6" s="340"/>
      <c r="S6" s="341"/>
      <c r="T6" s="347"/>
      <c r="U6" s="348"/>
      <c r="V6" s="348"/>
      <c r="W6" s="348"/>
      <c r="X6" s="349"/>
      <c r="Y6" s="131"/>
      <c r="Z6" s="315"/>
      <c r="AA6" s="359"/>
      <c r="AB6" s="360"/>
      <c r="AC6" s="361"/>
      <c r="AD6" s="350" t="s">
        <v>141</v>
      </c>
      <c r="AE6" s="351"/>
      <c r="AF6" s="334"/>
      <c r="AG6" s="334" t="s">
        <v>140</v>
      </c>
      <c r="AH6" s="334"/>
      <c r="AI6" s="334" t="s">
        <v>132</v>
      </c>
      <c r="AJ6" s="355"/>
      <c r="AK6" s="333" t="s">
        <v>141</v>
      </c>
      <c r="AL6" s="334"/>
      <c r="AM6" s="334" t="s">
        <v>140</v>
      </c>
      <c r="AN6" s="334"/>
      <c r="AO6" s="334" t="s">
        <v>132</v>
      </c>
      <c r="AP6" s="335"/>
      <c r="AQ6" s="333" t="s">
        <v>141</v>
      </c>
      <c r="AR6" s="334"/>
      <c r="AS6" s="334" t="s">
        <v>140</v>
      </c>
      <c r="AT6" s="334"/>
      <c r="AU6" s="334" t="s">
        <v>132</v>
      </c>
      <c r="AV6" s="343"/>
      <c r="AY6" s="45" t="s">
        <v>178</v>
      </c>
      <c r="AZ6" s="45" t="s">
        <v>179</v>
      </c>
      <c r="BB6" s="45" t="s">
        <v>177</v>
      </c>
      <c r="BC6" t="s">
        <v>180</v>
      </c>
      <c r="BE6" t="s">
        <v>162</v>
      </c>
      <c r="BG6" t="s">
        <v>162</v>
      </c>
      <c r="BI6" t="s">
        <v>164</v>
      </c>
      <c r="BP6" t="s">
        <v>142</v>
      </c>
      <c r="BT6" t="s">
        <v>143</v>
      </c>
      <c r="BX6" t="s">
        <v>144</v>
      </c>
      <c r="CA6" t="s">
        <v>142</v>
      </c>
    </row>
    <row r="7" spans="1:83" ht="36.5" thickBot="1" x14ac:dyDescent="0.6">
      <c r="A7" s="316"/>
      <c r="B7" s="141" t="s">
        <v>133</v>
      </c>
      <c r="C7" s="133" t="s">
        <v>9</v>
      </c>
      <c r="D7" s="322"/>
      <c r="E7" s="326"/>
      <c r="F7" s="322"/>
      <c r="G7" s="322"/>
      <c r="H7" s="322"/>
      <c r="I7" s="322"/>
      <c r="J7" s="322"/>
      <c r="K7" s="32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3" t="s">
        <v>176</v>
      </c>
      <c r="AY7" s="303"/>
      <c r="AZ7" s="303"/>
      <c r="BA7" s="303"/>
      <c r="BB7" s="30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2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28"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c r="B329" s="241"/>
      <c r="C329" s="155"/>
      <c r="D329" s="155"/>
      <c r="E329" s="147"/>
      <c r="F329" s="147"/>
      <c r="G329" s="147"/>
      <c r="H329" s="135"/>
      <c r="I329" s="147"/>
      <c r="J329" s="135"/>
      <c r="K329" s="42"/>
      <c r="L329" s="146"/>
      <c r="M329" s="147"/>
      <c r="N329" s="135"/>
      <c r="O329" s="135"/>
      <c r="P329" s="147"/>
      <c r="Q329" s="147"/>
      <c r="R329" s="135"/>
      <c r="S329" s="135"/>
      <c r="T329" s="147"/>
      <c r="U329" s="147"/>
      <c r="V329" s="135"/>
      <c r="W329" s="42"/>
      <c r="X329" s="148"/>
      <c r="Z329" s="75"/>
      <c r="AA329" s="231"/>
      <c r="AB329" s="231"/>
      <c r="AC329" s="232"/>
      <c r="AD329" s="184"/>
      <c r="AE329" s="244"/>
      <c r="AF329" s="156"/>
      <c r="AG329" s="185"/>
      <c r="AH329" s="156"/>
      <c r="AI329" s="185"/>
      <c r="AJ329" s="186"/>
      <c r="AK329" s="187"/>
      <c r="AL329" s="156"/>
      <c r="AM329" s="185"/>
      <c r="AN329" s="156"/>
      <c r="AO329" s="185"/>
      <c r="AP329" s="188"/>
      <c r="AQ329" s="187"/>
      <c r="AR329" s="156"/>
      <c r="AS329" s="185"/>
      <c r="AT329" s="156"/>
      <c r="AU329" s="185"/>
      <c r="AV329" s="189"/>
      <c r="AW329" s="256"/>
      <c r="AX329" s="238"/>
      <c r="AY329" s="6"/>
      <c r="AZ329" s="239"/>
      <c r="BA329" s="239"/>
      <c r="BB329" s="130"/>
      <c r="BC329" s="27"/>
      <c r="BD329" s="239"/>
      <c r="BE329" s="230"/>
      <c r="BF329" s="132"/>
      <c r="BG329" s="230"/>
      <c r="BH329" s="132"/>
      <c r="BI329" s="1"/>
      <c r="BL329" s="1"/>
      <c r="BO329" s="257"/>
      <c r="BS329" s="257"/>
      <c r="BW329" s="257"/>
      <c r="CA329" s="257"/>
      <c r="CD329" s="257"/>
    </row>
    <row r="330" spans="1:83" ht="18" customHeight="1" x14ac:dyDescent="0.55000000000000004">
      <c r="A330" s="180"/>
      <c r="B330" s="147"/>
      <c r="C330" s="155"/>
      <c r="D330" s="155"/>
      <c r="E330" s="147"/>
      <c r="F330" s="147"/>
      <c r="G330" s="147"/>
      <c r="H330" s="135"/>
      <c r="I330" s="147"/>
      <c r="J330" s="135"/>
      <c r="K330" s="42"/>
      <c r="L330" s="146"/>
      <c r="M330" s="147"/>
      <c r="N330" s="135"/>
      <c r="O330" s="135"/>
      <c r="P330" s="147"/>
      <c r="Q330" s="147"/>
      <c r="R330" s="135"/>
      <c r="S330" s="135"/>
      <c r="T330" s="147"/>
      <c r="U330" s="147"/>
      <c r="V330" s="135"/>
      <c r="W330" s="42"/>
      <c r="X330" s="148"/>
      <c r="Z330" s="75"/>
      <c r="AA330" s="231"/>
      <c r="AB330" s="231"/>
      <c r="AC330" s="232"/>
      <c r="AD330" s="184"/>
      <c r="AE330" s="244"/>
      <c r="AF330" s="156"/>
      <c r="AG330" s="185"/>
      <c r="AH330" s="156"/>
      <c r="AI330" s="185"/>
      <c r="AJ330" s="186"/>
      <c r="AK330" s="187"/>
      <c r="AL330" s="156"/>
      <c r="AM330" s="185"/>
      <c r="AN330" s="156"/>
      <c r="AO330" s="185"/>
      <c r="AP330" s="188"/>
      <c r="AQ330" s="187"/>
      <c r="AR330" s="156"/>
      <c r="AS330" s="185"/>
      <c r="AT330" s="156"/>
      <c r="AU330" s="185"/>
      <c r="AV330" s="189"/>
      <c r="AX330"/>
      <c r="AY330"/>
      <c r="AZ330"/>
      <c r="BB330"/>
      <c r="BP330" s="45"/>
      <c r="BQ330" s="45"/>
      <c r="BR330" s="45"/>
      <c r="BS330" s="45"/>
    </row>
    <row r="331" spans="1:83" ht="7" customHeight="1" thickBot="1" x14ac:dyDescent="0.6">
      <c r="A331" s="66"/>
      <c r="B331" s="146"/>
      <c r="C331" s="155"/>
      <c r="D331" s="147"/>
      <c r="E331" s="147"/>
      <c r="F331" s="147"/>
      <c r="G331" s="147"/>
      <c r="H331" s="135"/>
      <c r="I331" s="147"/>
      <c r="J331" s="135"/>
      <c r="K331" s="148"/>
      <c r="L331" s="146"/>
      <c r="M331" s="147"/>
      <c r="N331" s="135"/>
      <c r="O331" s="135"/>
      <c r="P331" s="147"/>
      <c r="Q331" s="147"/>
      <c r="R331" s="135"/>
      <c r="S331" s="135"/>
      <c r="T331" s="147"/>
      <c r="U331" s="147"/>
      <c r="V331" s="135"/>
      <c r="W331" s="42"/>
      <c r="X331" s="148"/>
      <c r="Z331" s="66"/>
      <c r="AA331" s="64"/>
      <c r="AB331" s="64"/>
      <c r="AC331" s="64"/>
      <c r="AD331" s="184"/>
      <c r="AE331" s="244"/>
      <c r="AF331" s="156"/>
      <c r="AG331" s="185"/>
      <c r="AH331" s="156"/>
      <c r="AI331" s="185"/>
      <c r="AJ331" s="186"/>
      <c r="AK331" s="187"/>
      <c r="AL331" s="156"/>
      <c r="AM331" s="185"/>
      <c r="AN331" s="156"/>
      <c r="AO331" s="185"/>
      <c r="AP331" s="188"/>
      <c r="AQ331" s="187"/>
      <c r="AR331" s="156"/>
      <c r="AS331" s="185"/>
      <c r="AT331" s="156"/>
      <c r="AU331" s="185"/>
      <c r="AV331" s="189"/>
    </row>
    <row r="332" spans="1:83" x14ac:dyDescent="0.55000000000000004">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row>
    <row r="333" spans="1:83" x14ac:dyDescent="0.55000000000000004">
      <c r="AI333" s="261">
        <f>SUM(AI189:AI330)</f>
        <v>101</v>
      </c>
      <c r="BB333" s="45">
        <f>219-172</f>
        <v>47</v>
      </c>
    </row>
    <row r="334" spans="1:83" x14ac:dyDescent="0.55000000000000004">
      <c r="L334">
        <f>SUM(L97:L333)</f>
        <v>5530</v>
      </c>
      <c r="P334">
        <f>SUM(P97:P333)</f>
        <v>763</v>
      </c>
      <c r="AD334">
        <f>SUM(AD188:AD194)</f>
        <v>82</v>
      </c>
    </row>
    <row r="335" spans="1:83" x14ac:dyDescent="0.55000000000000004">
      <c r="A335" s="130">
        <v>1</v>
      </c>
      <c r="D335">
        <f>SUM(B229:B259)</f>
        <v>435</v>
      </c>
      <c r="Z335" s="130"/>
      <c r="AA335" s="130"/>
      <c r="AB335" s="130"/>
      <c r="AC335" s="130"/>
      <c r="AF335">
        <f>SUM(AD188:AD330)</f>
        <v>4267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99"/>
  <sheetViews>
    <sheetView workbookViewId="0">
      <pane xSplit="3" ySplit="1" topLeftCell="D81" activePane="bottomRight" state="frozen"/>
      <selection pane="topRight" activeCell="C1" sqref="C1"/>
      <selection pane="bottomLeft" activeCell="A2" sqref="A2"/>
      <selection pane="bottomRight" activeCell="D91" sqref="D9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90"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41"/>
      <c r="C91" s="1"/>
      <c r="AB91" s="281">
        <v>1</v>
      </c>
    </row>
    <row r="92" spans="2:30" s="266" customFormat="1" ht="5" customHeight="1" x14ac:dyDescent="0.55000000000000004">
      <c r="B92" s="265"/>
      <c r="C92" s="264"/>
      <c r="AA92" s="5"/>
    </row>
    <row r="93" spans="2:30" ht="5.5" customHeight="1" x14ac:dyDescent="0.55000000000000004">
      <c r="B93" s="258"/>
      <c r="C93" s="1"/>
    </row>
    <row r="94" spans="2:30" x14ac:dyDescent="0.55000000000000004">
      <c r="B94">
        <f>SUM(B2:B93)</f>
        <v>1355</v>
      </c>
      <c r="C94" s="1" t="s">
        <v>348</v>
      </c>
      <c r="D94" s="27">
        <f>SUM(D2:D93)</f>
        <v>422</v>
      </c>
      <c r="E94" s="27">
        <f>SUM(E2:E93)</f>
        <v>247</v>
      </c>
      <c r="F94" s="27">
        <f>SUM(F2:F93)</f>
        <v>161</v>
      </c>
      <c r="G94" s="27">
        <f>SUM(G2:G93)</f>
        <v>129</v>
      </c>
      <c r="H94" s="27">
        <f>SUM(H2:H93)</f>
        <v>91</v>
      </c>
      <c r="J94">
        <f t="shared" ref="J94:Z94" si="136">SUM(J2:J93)</f>
        <v>12</v>
      </c>
      <c r="K94">
        <f t="shared" si="136"/>
        <v>6</v>
      </c>
      <c r="L94">
        <f t="shared" si="136"/>
        <v>12</v>
      </c>
      <c r="M94">
        <f t="shared" si="136"/>
        <v>5</v>
      </c>
      <c r="N94">
        <f t="shared" si="136"/>
        <v>23</v>
      </c>
      <c r="O94">
        <f t="shared" si="136"/>
        <v>12</v>
      </c>
      <c r="P94">
        <f t="shared" si="136"/>
        <v>1</v>
      </c>
      <c r="Q94">
        <f t="shared" si="136"/>
        <v>9</v>
      </c>
      <c r="R94">
        <f t="shared" si="136"/>
        <v>1</v>
      </c>
      <c r="S94">
        <f t="shared" si="136"/>
        <v>12</v>
      </c>
      <c r="T94">
        <f t="shared" si="136"/>
        <v>28</v>
      </c>
      <c r="U94">
        <f t="shared" si="136"/>
        <v>44</v>
      </c>
      <c r="V94">
        <f t="shared" si="136"/>
        <v>8</v>
      </c>
      <c r="W94">
        <f t="shared" si="136"/>
        <v>18</v>
      </c>
      <c r="X94">
        <f t="shared" si="136"/>
        <v>72</v>
      </c>
      <c r="Y94">
        <f t="shared" si="136"/>
        <v>28</v>
      </c>
      <c r="Z94">
        <f t="shared" si="136"/>
        <v>14</v>
      </c>
    </row>
    <row r="95" spans="2:30" x14ac:dyDescent="0.55000000000000004">
      <c r="C95" s="1"/>
    </row>
    <row r="96" spans="2:30" ht="5" customHeight="1" x14ac:dyDescent="0.55000000000000004">
      <c r="C96" s="1"/>
    </row>
    <row r="99" spans="2:10" x14ac:dyDescent="0.55000000000000004">
      <c r="B99" s="241">
        <v>1</v>
      </c>
      <c r="J9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4" zoomScale="55" zoomScaleNormal="55" workbookViewId="0">
      <selection activeCell="U72" sqref="U72"/>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34"/>
  <sheetViews>
    <sheetView topLeftCell="A2" workbookViewId="0">
      <pane xSplit="2" ySplit="2" topLeftCell="C125" activePane="bottomRight" state="frozen"/>
      <selection activeCell="O24" sqref="O24"/>
      <selection pane="topRight" activeCell="O24" sqref="O24"/>
      <selection pane="bottomLeft" activeCell="O24" sqref="O24"/>
      <selection pane="bottomRight" activeCell="D132" sqref="D13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2"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Y132"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x14ac:dyDescent="0.55000000000000004">
      <c r="B133" s="250"/>
      <c r="C133" s="45"/>
      <c r="G133" s="1"/>
      <c r="H133" s="130"/>
      <c r="I133" s="249"/>
      <c r="J133" s="130"/>
      <c r="K133" s="254"/>
      <c r="L133" s="277"/>
      <c r="M133" s="5"/>
      <c r="N133" s="254"/>
      <c r="O133" s="130"/>
      <c r="P133" s="5"/>
      <c r="Q133" s="6"/>
      <c r="R133" s="273"/>
      <c r="S133" s="240"/>
      <c r="T133" s="255"/>
      <c r="U133" s="1"/>
      <c r="V133" s="5"/>
      <c r="W133" s="27"/>
      <c r="X133" s="255"/>
      <c r="Y133" s="5"/>
      <c r="Z133" s="252"/>
    </row>
    <row r="134"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2" t="s">
        <v>2</v>
      </c>
      <c r="C4" s="36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2" t="s">
        <v>38</v>
      </c>
      <c r="CI4" s="362"/>
      <c r="CJ4" s="362"/>
      <c r="CK4" s="362"/>
      <c r="CL4" s="362"/>
    </row>
    <row r="5" spans="2:90" x14ac:dyDescent="0.55000000000000004">
      <c r="B5" t="s">
        <v>3</v>
      </c>
      <c r="C5" t="s">
        <v>1</v>
      </c>
      <c r="D5" s="362" t="s">
        <v>4</v>
      </c>
      <c r="E5" s="36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2020-11-18T05:26:34Z</dcterms:modified>
</cp:coreProperties>
</file>