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F23230C-5B5F-4228-A593-16B0787AA7DB}"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8" i="6" l="1"/>
  <c r="Q118" i="6"/>
  <c r="M118" i="6"/>
  <c r="K118" i="6"/>
  <c r="I118" i="6"/>
  <c r="U118" i="6" s="1"/>
  <c r="AU314" i="5"/>
  <c r="AS314" i="5"/>
  <c r="AQ314" i="5"/>
  <c r="AO314" i="5"/>
  <c r="AM314" i="5"/>
  <c r="AK314" i="5"/>
  <c r="AI314" i="5"/>
  <c r="CE314" i="5" s="1"/>
  <c r="AG314" i="5"/>
  <c r="CC314" i="5" s="1"/>
  <c r="AB315" i="2"/>
  <c r="AA315" i="2"/>
  <c r="Z315" i="2"/>
  <c r="Y315" i="2"/>
  <c r="X315" i="2"/>
  <c r="W315" i="2"/>
  <c r="P315" i="2"/>
  <c r="O315" i="2"/>
  <c r="M315" i="2"/>
  <c r="K315" i="2"/>
  <c r="W118" i="6"/>
  <c r="X118" i="6" s="1"/>
  <c r="T118" i="6"/>
  <c r="V118" i="6" s="1"/>
  <c r="S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H315" i="2"/>
  <c r="CB314" i="5" l="1"/>
  <c r="I315" i="2"/>
  <c r="Q80"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B314" i="2"/>
  <c r="AA314" i="2"/>
  <c r="Z314" i="2"/>
  <c r="Y314" i="2"/>
  <c r="X314" i="2"/>
  <c r="W314" i="2"/>
  <c r="X117" i="6"/>
  <c r="W117" i="6"/>
  <c r="V117" i="6"/>
  <c r="U117" i="6"/>
  <c r="T117" i="6"/>
  <c r="R117" i="6"/>
  <c r="Q117" i="6"/>
  <c r="M117" i="6"/>
  <c r="K117" i="6"/>
  <c r="I117" i="6"/>
  <c r="S117" i="6"/>
  <c r="AD75" i="7"/>
  <c r="AB75" i="7"/>
  <c r="I75" i="7"/>
  <c r="B75" i="7" s="1"/>
  <c r="AC75" i="7" s="1"/>
  <c r="P314" i="2"/>
  <c r="O314" i="2"/>
  <c r="H314" i="2"/>
  <c r="M314" i="2"/>
  <c r="K314" i="2"/>
  <c r="I314" i="2" l="1"/>
  <c r="X116" i="6"/>
  <c r="AU312" i="5"/>
  <c r="AS312" i="5"/>
  <c r="AO312" i="5"/>
  <c r="AM312" i="5"/>
  <c r="AK312" i="5"/>
  <c r="AI312" i="5"/>
  <c r="AG312" i="5"/>
  <c r="CC312" i="5" s="1"/>
  <c r="W116" i="6"/>
  <c r="V116" i="6"/>
  <c r="T116" i="6"/>
  <c r="S116" i="6"/>
  <c r="R116" i="6"/>
  <c r="Q116" i="6"/>
  <c r="M116" i="6"/>
  <c r="K116" i="6"/>
  <c r="I116" i="6"/>
  <c r="U116" i="6" s="1"/>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B313" i="2"/>
  <c r="AA313" i="2"/>
  <c r="Z313" i="2"/>
  <c r="X313" i="2"/>
  <c r="W313" i="2"/>
  <c r="P313" i="2"/>
  <c r="O313" i="2"/>
  <c r="M313" i="2"/>
  <c r="K313" i="2"/>
  <c r="H313" i="2"/>
  <c r="Y313" i="2" s="1"/>
  <c r="AE312" i="5" l="1"/>
  <c r="BH312" i="5"/>
  <c r="I313" i="2"/>
  <c r="AS311" i="5"/>
  <c r="AQ311" i="5"/>
  <c r="AO311" i="5"/>
  <c r="AM311" i="5"/>
  <c r="AK311" i="5"/>
  <c r="AI311" i="5"/>
  <c r="AG311" i="5"/>
  <c r="CC311" i="5" s="1"/>
  <c r="AD311" i="5"/>
  <c r="CB311" i="5" s="1"/>
  <c r="W115" i="6"/>
  <c r="X115" i="6" s="1"/>
  <c r="U115" i="6"/>
  <c r="T115" i="6"/>
  <c r="V115" i="6" s="1"/>
  <c r="S115" i="6"/>
  <c r="R115" i="6"/>
  <c r="Q115" i="6"/>
  <c r="M115" i="6"/>
  <c r="K115" i="6"/>
  <c r="I115" i="6"/>
  <c r="AD73" i="7"/>
  <c r="AB73" i="7"/>
  <c r="I73" i="7"/>
  <c r="B73" i="7" s="1"/>
  <c r="AC73" i="7" s="1"/>
  <c r="AB312" i="2"/>
  <c r="AA312" i="2"/>
  <c r="Z312" i="2"/>
  <c r="Y312" i="2"/>
  <c r="X312" i="2"/>
  <c r="W312" i="2"/>
  <c r="P312" i="2"/>
  <c r="O312" i="2"/>
  <c r="M312" i="2"/>
  <c r="K312" i="2"/>
  <c r="H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I312" i="2"/>
  <c r="R80" i="7"/>
  <c r="P80" i="7"/>
  <c r="AU310" i="5"/>
  <c r="AS310" i="5"/>
  <c r="AQ310" i="5"/>
  <c r="AO310" i="5"/>
  <c r="AM310" i="5"/>
  <c r="AK310" i="5"/>
  <c r="AI310" i="5"/>
  <c r="AG310" i="5"/>
  <c r="W114" i="6" l="1"/>
  <c r="X114" i="6" s="1"/>
  <c r="T114" i="6"/>
  <c r="V114" i="6" s="1"/>
  <c r="S114" i="6"/>
  <c r="R114" i="6"/>
  <c r="Q114" i="6"/>
  <c r="M114" i="6"/>
  <c r="K114" i="6"/>
  <c r="I114" i="6"/>
  <c r="U114" i="6" s="1"/>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B311" i="2"/>
  <c r="AA311" i="2"/>
  <c r="Z311" i="2"/>
  <c r="Y311" i="2"/>
  <c r="X311" i="2"/>
  <c r="W311" i="2"/>
  <c r="P311" i="2"/>
  <c r="O311" i="2"/>
  <c r="M311" i="2"/>
  <c r="K311" i="2"/>
  <c r="H311" i="2"/>
  <c r="CB310" i="5" l="1"/>
  <c r="I311" i="2"/>
  <c r="W113" i="6"/>
  <c r="X113" i="6" s="1"/>
  <c r="V113" i="6"/>
  <c r="U113" i="6"/>
  <c r="T113" i="6"/>
  <c r="S113" i="6"/>
  <c r="M113" i="6"/>
  <c r="K113" i="6"/>
  <c r="I113" i="6"/>
  <c r="R113" i="6"/>
  <c r="Q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B310" i="2"/>
  <c r="AA310" i="2"/>
  <c r="Z310" i="2"/>
  <c r="X310" i="2"/>
  <c r="W310" i="2"/>
  <c r="P310" i="2"/>
  <c r="O310" i="2"/>
  <c r="M310" i="2"/>
  <c r="K310" i="2"/>
  <c r="H310" i="2"/>
  <c r="Y310" i="2" s="1"/>
  <c r="I310" i="2" l="1"/>
  <c r="AB309" i="2"/>
  <c r="AA309" i="2"/>
  <c r="Z309" i="2"/>
  <c r="Y309" i="2"/>
  <c r="X309" i="2"/>
  <c r="W309" i="2"/>
  <c r="P309" i="2"/>
  <c r="O309" i="2"/>
  <c r="M309" i="2"/>
  <c r="K309" i="2"/>
  <c r="H309" i="2"/>
  <c r="W112" i="6"/>
  <c r="X112" i="6" s="1"/>
  <c r="V112" i="6"/>
  <c r="U112" i="6"/>
  <c r="T112" i="6"/>
  <c r="R112" i="6"/>
  <c r="Q112" i="6"/>
  <c r="M112" i="6"/>
  <c r="K112" i="6"/>
  <c r="I112" i="6"/>
  <c r="S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I309" i="2" l="1"/>
  <c r="W111" i="6"/>
  <c r="X111" i="6" s="1"/>
  <c r="V111" i="6"/>
  <c r="U111" i="6"/>
  <c r="R110" i="6"/>
  <c r="R111" i="6"/>
  <c r="Q111" i="6"/>
  <c r="M111" i="6"/>
  <c r="K111" i="6"/>
  <c r="I111" i="6"/>
  <c r="T111" i="6"/>
  <c r="S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B308" i="2"/>
  <c r="AA308" i="2"/>
  <c r="Z308" i="2"/>
  <c r="Y308" i="2"/>
  <c r="X308" i="2"/>
  <c r="W308" i="2"/>
  <c r="P308" i="2"/>
  <c r="O308" i="2"/>
  <c r="M308" i="2"/>
  <c r="K308" i="2"/>
  <c r="H308" i="2"/>
  <c r="CB307" i="5" l="1"/>
  <c r="I308" i="2"/>
  <c r="AU306" i="5"/>
  <c r="AS306" i="5"/>
  <c r="AQ306" i="5"/>
  <c r="AO306" i="5"/>
  <c r="AM306" i="5"/>
  <c r="AK306" i="5"/>
  <c r="AI306" i="5"/>
  <c r="AG306" i="5"/>
  <c r="CC306" i="5" s="1"/>
  <c r="W110" i="6"/>
  <c r="T110" i="6"/>
  <c r="V110" i="6" s="1"/>
  <c r="S110" i="6"/>
  <c r="Q110" i="6"/>
  <c r="M110" i="6"/>
  <c r="K110" i="6"/>
  <c r="I110" i="6"/>
  <c r="U110" i="6" s="1"/>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B307" i="2"/>
  <c r="AA307" i="2"/>
  <c r="Z307" i="2"/>
  <c r="Y307" i="2"/>
  <c r="X307" i="2"/>
  <c r="W307" i="2"/>
  <c r="P307" i="2"/>
  <c r="O307" i="2"/>
  <c r="M307" i="2"/>
  <c r="K307" i="2"/>
  <c r="H307" i="2"/>
  <c r="I307" i="2" l="1"/>
  <c r="W109" i="6"/>
  <c r="T109" i="6"/>
  <c r="V109" i="6" s="1"/>
  <c r="S109" i="6"/>
  <c r="Q109" i="6"/>
  <c r="M109" i="6"/>
  <c r="K109" i="6"/>
  <c r="I109" i="6"/>
  <c r="U109" i="6" s="1"/>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B306" i="2"/>
  <c r="AA306" i="2"/>
  <c r="Z306" i="2"/>
  <c r="X306" i="2"/>
  <c r="W306" i="2"/>
  <c r="P306" i="2"/>
  <c r="O306" i="2"/>
  <c r="M306" i="2"/>
  <c r="K306" i="2"/>
  <c r="H306" i="2"/>
  <c r="Y306" i="2" s="1"/>
  <c r="I306" i="2" l="1"/>
  <c r="W108" i="6"/>
  <c r="X108" i="6" s="1"/>
  <c r="X109" i="6" s="1"/>
  <c r="X110" i="6" s="1"/>
  <c r="U108" i="6"/>
  <c r="T108" i="6"/>
  <c r="V108" i="6" s="1"/>
  <c r="S108" i="6"/>
  <c r="R108" i="6"/>
  <c r="R109" i="6" s="1"/>
  <c r="Q108" i="6"/>
  <c r="M108" i="6"/>
  <c r="K108" i="6"/>
  <c r="I108" i="6"/>
  <c r="AD66" i="7"/>
  <c r="AB66" i="7"/>
  <c r="I66" i="7"/>
  <c r="B66" i="7" s="1"/>
  <c r="AC66" i="7" s="1"/>
  <c r="AU304" i="5"/>
  <c r="AS304" i="5"/>
  <c r="AQ304" i="5"/>
  <c r="AO304" i="5"/>
  <c r="AM304" i="5"/>
  <c r="AK304" i="5"/>
  <c r="AI304" i="5"/>
  <c r="CE304" i="5" s="1"/>
  <c r="AG304" i="5"/>
  <c r="CC304" i="5" s="1"/>
  <c r="AD304" i="5"/>
  <c r="P305" i="2"/>
  <c r="O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B305" i="2"/>
  <c r="AA305" i="2"/>
  <c r="Z305" i="2"/>
  <c r="Y305" i="2"/>
  <c r="X305" i="2"/>
  <c r="W305" i="2"/>
  <c r="M305" i="2"/>
  <c r="K305" i="2"/>
  <c r="H305" i="2"/>
  <c r="CB304" i="5" l="1"/>
  <c r="I305" i="2"/>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D65" i="7"/>
  <c r="AB65" i="7"/>
  <c r="I65" i="7"/>
  <c r="B65" i="7" s="1"/>
  <c r="AC65" i="7" s="1"/>
  <c r="AG303" i="5"/>
  <c r="CC303" i="5" s="1"/>
  <c r="AD303" i="5"/>
  <c r="CB303" i="5" s="1"/>
  <c r="AC303" i="5"/>
  <c r="AB303" i="5"/>
  <c r="AA303" i="5"/>
  <c r="Z303" i="5"/>
  <c r="BE303" i="5" s="1"/>
  <c r="BI303" i="5" s="1"/>
  <c r="BL303" i="5" s="1"/>
  <c r="AX303" i="5"/>
  <c r="AB304" i="2"/>
  <c r="AA304" i="2"/>
  <c r="Z304" i="2"/>
  <c r="X304" i="2"/>
  <c r="W304" i="2"/>
  <c r="P304" i="2"/>
  <c r="O304" i="2"/>
  <c r="M304" i="2"/>
  <c r="K304" i="2"/>
  <c r="H304" i="2"/>
  <c r="Y304" i="2" s="1"/>
  <c r="I304" i="2" l="1"/>
  <c r="AU302" i="5"/>
  <c r="AS302" i="5"/>
  <c r="AQ302" i="5"/>
  <c r="AO302" i="5"/>
  <c r="AM302" i="5"/>
  <c r="AK302" i="5"/>
  <c r="AI302" i="5"/>
  <c r="CE302" i="5" s="1"/>
  <c r="AG302" i="5"/>
  <c r="CC302" i="5" s="1"/>
  <c r="X106" i="6"/>
  <c r="W106" i="6"/>
  <c r="T106" i="6"/>
  <c r="V106" i="6" s="1"/>
  <c r="S106" i="6"/>
  <c r="R106" i="6"/>
  <c r="Q106" i="6"/>
  <c r="M106" i="6"/>
  <c r="K106" i="6"/>
  <c r="I106" i="6"/>
  <c r="U106" i="6" s="1"/>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B303" i="2"/>
  <c r="AA303" i="2"/>
  <c r="Z303" i="2"/>
  <c r="X303" i="2"/>
  <c r="W303" i="2"/>
  <c r="P303" i="2"/>
  <c r="O303" i="2"/>
  <c r="H303" i="2"/>
  <c r="M303" i="2"/>
  <c r="K303" i="2"/>
  <c r="I303" i="2" l="1"/>
  <c r="Y303" i="2"/>
  <c r="AU301" i="5"/>
  <c r="AS301" i="5"/>
  <c r="AQ301" i="5"/>
  <c r="AO301" i="5"/>
  <c r="AM301" i="5"/>
  <c r="AK301" i="5"/>
  <c r="AI301" i="5"/>
  <c r="CE301" i="5" s="1"/>
  <c r="W105" i="6"/>
  <c r="X105" i="6" s="1"/>
  <c r="V105" i="6"/>
  <c r="T105" i="6"/>
  <c r="S105" i="6"/>
  <c r="R105" i="6"/>
  <c r="Q105" i="6"/>
  <c r="M105" i="6"/>
  <c r="K105" i="6"/>
  <c r="I105" i="6"/>
  <c r="U105" i="6" s="1"/>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B302" i="2"/>
  <c r="AA302" i="2"/>
  <c r="Z302" i="2"/>
  <c r="X302" i="2"/>
  <c r="W302" i="2"/>
  <c r="P302" i="2"/>
  <c r="O302" i="2"/>
  <c r="M302" i="2"/>
  <c r="K302" i="2"/>
  <c r="H302" i="2"/>
  <c r="CB301" i="5" l="1"/>
  <c r="I302" i="2"/>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I301" i="2" l="1"/>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B300" i="2"/>
  <c r="AA300" i="2"/>
  <c r="Z300" i="2"/>
  <c r="Y300" i="2"/>
  <c r="X300" i="2"/>
  <c r="W300" i="2"/>
  <c r="Z299" i="5"/>
  <c r="BE299" i="5" s="1"/>
  <c r="BI299" i="5" s="1"/>
  <c r="BL299" i="5" s="1"/>
  <c r="AX299" i="5"/>
  <c r="P300" i="2"/>
  <c r="O300" i="2"/>
  <c r="M300" i="2"/>
  <c r="K300" i="2"/>
  <c r="H300" i="2"/>
  <c r="CB299" i="5" l="1"/>
  <c r="I300" i="2"/>
  <c r="W102" i="6"/>
  <c r="X102" i="6" s="1"/>
  <c r="V102" i="6"/>
  <c r="T102" i="6"/>
  <c r="S102" i="6"/>
  <c r="R102" i="6"/>
  <c r="Q102" i="6"/>
  <c r="M102" i="6"/>
  <c r="K102" i="6"/>
  <c r="I102" i="6"/>
  <c r="U102" i="6" s="1"/>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B299" i="2"/>
  <c r="AA299" i="2"/>
  <c r="Z299" i="2"/>
  <c r="Y299" i="2"/>
  <c r="X299" i="2"/>
  <c r="W299" i="2"/>
  <c r="P299" i="2"/>
  <c r="O299" i="2"/>
  <c r="M299" i="2"/>
  <c r="K299" i="2"/>
  <c r="H299" i="2"/>
  <c r="I299" i="2" l="1"/>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H298" i="2"/>
  <c r="CB297" i="5" l="1"/>
  <c r="I298" i="2"/>
  <c r="P297" i="2"/>
  <c r="O297" i="2"/>
  <c r="X100" i="6"/>
  <c r="W100" i="6"/>
  <c r="V100" i="6"/>
  <c r="T100" i="6"/>
  <c r="S100" i="6"/>
  <c r="R100" i="6"/>
  <c r="Q100" i="6"/>
  <c r="M100" i="6"/>
  <c r="K100" i="6"/>
  <c r="I100" i="6"/>
  <c r="U100" i="6" s="1"/>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M297" i="2"/>
  <c r="AB297" i="2" s="1"/>
  <c r="K297" i="2"/>
  <c r="H297" i="2"/>
  <c r="Y297" i="2" s="1"/>
  <c r="CB296" i="5" l="1"/>
  <c r="I297" i="2"/>
  <c r="W99" i="6"/>
  <c r="X99" i="6" s="1"/>
  <c r="T99" i="6"/>
  <c r="V99" i="6" s="1"/>
  <c r="S99" i="6"/>
  <c r="R99" i="6"/>
  <c r="Q99" i="6"/>
  <c r="M99" i="6"/>
  <c r="K99" i="6"/>
  <c r="I99" i="6"/>
  <c r="U99" i="6" s="1"/>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B296" i="2"/>
  <c r="AA296" i="2"/>
  <c r="Z296" i="2"/>
  <c r="X296" i="2"/>
  <c r="W296" i="2"/>
  <c r="P296" i="2"/>
  <c r="O296" i="2"/>
  <c r="M296" i="2"/>
  <c r="K296" i="2"/>
  <c r="H296" i="2"/>
  <c r="I296" i="2" s="1"/>
  <c r="Y296" i="2" l="1"/>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B295" i="2"/>
  <c r="AA295" i="2"/>
  <c r="Z295" i="2"/>
  <c r="Y295" i="2"/>
  <c r="X295" i="2"/>
  <c r="W295" i="2"/>
  <c r="P295" i="2"/>
  <c r="O295" i="2"/>
  <c r="M295" i="2"/>
  <c r="K295" i="2"/>
  <c r="H295" i="2"/>
  <c r="I295" i="2" l="1"/>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W97" i="6"/>
  <c r="X97" i="6" s="1"/>
  <c r="V97" i="6"/>
  <c r="T97" i="6"/>
  <c r="S97" i="6"/>
  <c r="R97" i="6"/>
  <c r="Q97" i="6"/>
  <c r="M97" i="6"/>
  <c r="K97" i="6"/>
  <c r="I97" i="6"/>
  <c r="U97" i="6" s="1"/>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B294" i="2"/>
  <c r="AA294" i="2"/>
  <c r="Z294" i="2"/>
  <c r="X294" i="2"/>
  <c r="W294" i="2"/>
  <c r="P294" i="2"/>
  <c r="O294" i="2"/>
  <c r="M294" i="2"/>
  <c r="K294" i="2"/>
  <c r="H294" i="2"/>
  <c r="Y294" i="2" s="1"/>
  <c r="I294" i="2" l="1"/>
  <c r="J80" i="7"/>
  <c r="Z80" i="7"/>
  <c r="Y80" i="7"/>
  <c r="X80" i="7"/>
  <c r="W80" i="7"/>
  <c r="V80" i="7"/>
  <c r="F80" i="7"/>
  <c r="G80" i="7"/>
  <c r="U80" i="7"/>
  <c r="T80" i="7"/>
  <c r="S80" i="7"/>
  <c r="O80" i="7"/>
  <c r="N80" i="7"/>
  <c r="M80" i="7"/>
  <c r="L80" i="7"/>
  <c r="H80" i="7"/>
  <c r="K80" i="7"/>
  <c r="E80" i="7"/>
  <c r="AU292" i="5"/>
  <c r="AS292" i="5"/>
  <c r="AQ292" i="5"/>
  <c r="AO292" i="5"/>
  <c r="AM292" i="5"/>
  <c r="AK292" i="5"/>
  <c r="AI292" i="5"/>
  <c r="CE292" i="5" s="1"/>
  <c r="AG292" i="5"/>
  <c r="CC292" i="5" s="1"/>
  <c r="W96" i="6"/>
  <c r="X96" i="6" s="1"/>
  <c r="V96" i="6"/>
  <c r="T96" i="6"/>
  <c r="S96" i="6"/>
  <c r="R96" i="6"/>
  <c r="Q96" i="6"/>
  <c r="M96" i="6"/>
  <c r="K96" i="6"/>
  <c r="I96" i="6"/>
  <c r="U96" i="6" s="1"/>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B293" i="2"/>
  <c r="AA293" i="2"/>
  <c r="Z293" i="2"/>
  <c r="X293" i="2"/>
  <c r="W293" i="2"/>
  <c r="P293" i="2"/>
  <c r="O293" i="2"/>
  <c r="M293" i="2"/>
  <c r="K293" i="2"/>
  <c r="H293" i="2"/>
  <c r="CB292" i="5" l="1"/>
  <c r="I293" i="2"/>
  <c r="Y293" i="2"/>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B292" i="2"/>
  <c r="AA292" i="2"/>
  <c r="Z292" i="2"/>
  <c r="Y292" i="2"/>
  <c r="X292" i="2"/>
  <c r="W292" i="2"/>
  <c r="P292" i="2"/>
  <c r="O292" i="2"/>
  <c r="M292" i="2"/>
  <c r="K292" i="2"/>
  <c r="H292" i="2"/>
  <c r="J85" i="7" l="1"/>
  <c r="I292" i="2"/>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0"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1"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9"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21" i="5"/>
  <c r="AD32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20" i="5" l="1"/>
  <c r="L320"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C3" i="7" l="1"/>
  <c r="AC2" i="7"/>
  <c r="B80" i="7" l="1"/>
</calcChain>
</file>

<file path=xl/sharedStrings.xml><?xml version="1.0" encoding="utf-8"?>
<sst xmlns="http://schemas.openxmlformats.org/spreadsheetml/2006/main" count="613" uniqueCount="401">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</sst>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国家衛健委発表に基づく感染状況!$X$27:$X$318</c:f>
              <c:numCache>
                <c:formatCode>#,##0_);[Red]\(#,##0\)</c:formatCode>
                <c:ptCount val="2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国家衛健委発表に基づく感染状況!$Y$27:$Y$318</c:f>
              <c:numCache>
                <c:formatCode>General</c:formatCode>
                <c:ptCount val="2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香港マカオ台湾の患者・海外輸入症例・無症状病原体保有者!$AX$169:$AX$316</c:f>
              <c:numCache>
                <c:formatCode>m"月"d"日"</c:formatCode>
                <c:ptCount val="1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numCache>
            </c:numRef>
          </c:cat>
          <c:val>
            <c:numRef>
              <c:f>香港マカオ台湾の患者・海外輸入症例・無症状病原体保有者!$AY$169:$AY$316</c:f>
              <c:numCache>
                <c:formatCode>General</c:formatCode>
                <c:ptCount val="14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香港マカオ台湾の患者・海外輸入症例・無症状病原体保有者!$AX$169:$AX$316</c:f>
              <c:numCache>
                <c:formatCode>m"月"d"日"</c:formatCode>
                <c:ptCount val="1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numCache>
            </c:numRef>
          </c:cat>
          <c:val>
            <c:numRef>
              <c:f>香港マカオ台湾の患者・海外輸入症例・無症状病原体保有者!$BB$169:$BB$316</c:f>
              <c:numCache>
                <c:formatCode>General</c:formatCode>
                <c:ptCount val="14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香港マカオ台湾の患者・海外輸入症例・無症状病原体保有者!$AX$169:$AX$316</c:f>
              <c:numCache>
                <c:formatCode>m"月"d"日"</c:formatCode>
                <c:ptCount val="1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numCache>
            </c:numRef>
          </c:cat>
          <c:val>
            <c:numRef>
              <c:f>香港マカオ台湾の患者・海外輸入症例・無症状病原体保有者!$AZ$169:$AZ$316</c:f>
              <c:numCache>
                <c:formatCode>General</c:formatCode>
                <c:ptCount val="14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香港マカオ台湾の患者・海外輸入症例・無症状病原体保有者!$AX$169:$AX$316</c:f>
              <c:numCache>
                <c:formatCode>m"月"d"日"</c:formatCode>
                <c:ptCount val="1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numCache>
            </c:numRef>
          </c:cat>
          <c:val>
            <c:numRef>
              <c:f>香港マカオ台湾の患者・海外輸入症例・無症状病原体保有者!$BC$169:$BC$316</c:f>
              <c:numCache>
                <c:formatCode>General</c:formatCode>
                <c:ptCount val="14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香港マカオ台湾の患者・海外輸入症例・無症状病原体保有者!$CE$29:$CE$317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香港マカオ台湾の患者・海外輸入症例・無症状病原体保有者!$CB$29:$CB$317</c:f>
              <c:numCache>
                <c:formatCode>General</c:formatCode>
                <c:ptCount val="28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香港マカオ台湾の患者・海外輸入症例・無症状病原体保有者!$CC$29:$CC$317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新疆の情況!$S$6:$S$120</c:f>
              <c:strCache>
                <c:ptCount val="1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strCache>
            </c:strRef>
          </c:cat>
          <c:val>
            <c:numRef>
              <c:f>新疆の情況!$T$6:$T$120</c:f>
              <c:numCache>
                <c:formatCode>General</c:formatCode>
                <c:ptCount val="11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新疆の情況!$S$6:$S$120</c:f>
              <c:strCache>
                <c:ptCount val="1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strCache>
            </c:strRef>
          </c:cat>
          <c:val>
            <c:numRef>
              <c:f>新疆の情況!$W$6:$W$120</c:f>
              <c:numCache>
                <c:formatCode>General</c:formatCode>
                <c:ptCount val="11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新疆の情況!$S$6:$S$120</c:f>
              <c:strCache>
                <c:ptCount val="1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strCache>
            </c:strRef>
          </c:cat>
          <c:val>
            <c:numRef>
              <c:f>新疆の情況!$U$6:$U$120</c:f>
              <c:numCache>
                <c:formatCode>General</c:formatCode>
                <c:ptCount val="11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新疆の情況!$S$6:$S$120</c:f>
              <c:strCache>
                <c:ptCount val="1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strCache>
            </c:strRef>
          </c:cat>
          <c:val>
            <c:numRef>
              <c:f>新疆の情況!$V$6:$V$120</c:f>
              <c:numCache>
                <c:formatCode>General</c:formatCode>
                <c:ptCount val="11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新疆の情況!$S$6:$S$120</c:f>
              <c:strCache>
                <c:ptCount val="1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strCache>
            </c:strRef>
          </c:cat>
          <c:val>
            <c:numRef>
              <c:f>新疆の情況!$X$6:$X$120</c:f>
              <c:numCache>
                <c:formatCode>General</c:formatCode>
                <c:ptCount val="11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国家衛健委発表に基づく感染状況!$X$27:$X$318</c:f>
              <c:numCache>
                <c:formatCode>#,##0_);[Red]\(#,##0\)</c:formatCode>
                <c:ptCount val="2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国家衛健委発表に基づく感染状況!$Y$27:$Y$318</c:f>
              <c:numCache>
                <c:formatCode>General</c:formatCode>
                <c:ptCount val="2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国家衛健委発表に基づく感染状況!$AA$27:$AA$318</c:f>
              <c:numCache>
                <c:formatCode>General</c:formatCode>
                <c:ptCount val="2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国家衛健委発表に基づく感染状況!$AB$27:$AB$318</c:f>
              <c:numCache>
                <c:formatCode>General</c:formatCode>
                <c:ptCount val="2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省市別輸入症例数変化!$AD$2:$AD$77</c:f>
              <c:numCache>
                <c:formatCode>General</c:formatCode>
                <c:ptCount val="7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省市別輸入症例数変化!$AC$2:$AC$77</c:f>
              <c:numCache>
                <c:formatCode>0_);[Red]\(0\)</c:formatCode>
                <c:ptCount val="7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省市別輸入症例数変化!$D$2:$D$78</c:f>
              <c:numCache>
                <c:formatCode>General</c:formatCode>
                <c:ptCount val="7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省市別輸入症例数変化!$E$2:$E$78</c:f>
              <c:numCache>
                <c:formatCode>General</c:formatCode>
                <c:ptCount val="7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省市別輸入症例数変化!$F$2:$F$78</c:f>
              <c:numCache>
                <c:formatCode>General</c:formatCode>
                <c:ptCount val="7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省市別輸入症例数変化!$G$2:$G$78</c:f>
              <c:numCache>
                <c:formatCode>General</c:formatCode>
                <c:ptCount val="7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省市別輸入症例数変化!$H$2:$H$78</c:f>
              <c:numCache>
                <c:formatCode>General</c:formatCode>
                <c:ptCount val="7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numCache>
            </c:numRef>
          </c:cat>
          <c:val>
            <c:numRef>
              <c:f>省市別輸入症例数変化!$I$2:$I$78</c:f>
              <c:numCache>
                <c:formatCode>0_);[Red]\(0\)</c:formatCode>
                <c:ptCount val="7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国家衛健委発表に基づく感染状況!$X$27:$X$318</c:f>
              <c:numCache>
                <c:formatCode>#,##0_);[Red]\(#,##0\)</c:formatCode>
                <c:ptCount val="2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国家衛健委発表に基づく感染状況!$Y$27:$Y$318</c:f>
              <c:numCache>
                <c:formatCode>General</c:formatCode>
                <c:ptCount val="2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国家衛健委発表に基づく感染状況!$AA$27:$AA$318</c:f>
              <c:numCache>
                <c:formatCode>General</c:formatCode>
                <c:ptCount val="2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国家衛健委発表に基づく感染状況!$AB$27:$AB$318</c:f>
              <c:numCache>
                <c:formatCode>General</c:formatCode>
                <c:ptCount val="2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国家衛健委発表に基づく感染状況!$AA$27:$AA$318</c:f>
              <c:numCache>
                <c:formatCode>General</c:formatCode>
                <c:ptCount val="2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国家衛健委発表に基づく感染状況!$Z$27:$Z$318</c:f>
              <c:numCache>
                <c:formatCode>m"月"d"日"</c:formatCode>
                <c:ptCount val="2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numCache>
            </c:numRef>
          </c:cat>
          <c:val>
            <c:numRef>
              <c:f>国家衛健委発表に基づく感染状況!$AB$27:$AB$318</c:f>
              <c:numCache>
                <c:formatCode>General</c:formatCode>
                <c:ptCount val="2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香港マカオ台湾の患者・海外輸入症例・無症状病原体保有者!$BE$70:$BE$317</c:f>
              <c:numCache>
                <c:formatCode>m"月"d"日"</c:formatCode>
                <c:ptCount val="24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numCache>
            </c:numRef>
          </c:cat>
          <c:val>
            <c:numRef>
              <c:f>香港マカオ台湾の患者・海外輸入症例・無症状病原体保有者!$BF$70:$BF$317</c:f>
              <c:numCache>
                <c:formatCode>General</c:formatCode>
                <c:ptCount val="24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香港マカオ台湾の患者・海外輸入症例・無症状病原体保有者!$BG$70:$BG$317</c:f>
              <c:numCache>
                <c:formatCode>m"月"d"日"</c:formatCode>
                <c:ptCount val="24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numCache>
            </c:numRef>
          </c:cat>
          <c:val>
            <c:numRef>
              <c:f>香港マカオ台湾の患者・海外輸入症例・無症状病原体保有者!$BH$70:$BH$317</c:f>
              <c:numCache>
                <c:formatCode>General</c:formatCode>
                <c:ptCount val="24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香港マカオ台湾の患者・海外輸入症例・無症状病原体保有者!$BT$29:$BT$317</c:f>
              <c:numCache>
                <c:formatCode>General</c:formatCode>
                <c:ptCount val="28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香港マカオ台湾の患者・海外輸入症例・無症状病原体保有者!$BU$29:$BU$317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香港マカオ台湾の患者・海外輸入症例・無症状病原体保有者!$BV$29:$BV$317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香港マカオ台湾の患者・海外輸入症例・無症状病原体保有者!$BP$29:$BP$317</c:f>
              <c:numCache>
                <c:formatCode>General</c:formatCode>
                <c:ptCount val="28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香港マカオ台湾の患者・海外輸入症例・無症状病原体保有者!$BQ$29:$BQ$317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香港マカオ台湾の患者・海外輸入症例・無症状病原体保有者!$BR$29:$BR$317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香港マカオ台湾の患者・海外輸入症例・無症状病原体保有者!$BX$29:$BX$317</c:f>
              <c:numCache>
                <c:formatCode>General</c:formatCode>
                <c:ptCount val="28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香港マカオ台湾の患者・海外輸入症例・無症状病原体保有者!$BY$29:$BY$317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香港マカオ台湾の患者・海外輸入症例・無症状病原体保有者!$BW$29:$BW$317</c:f>
              <c:numCache>
                <c:formatCode>m"月"d"日"</c:formatCode>
                <c:ptCount val="2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numCache>
            </c:numRef>
          </c:cat>
          <c:val>
            <c:numRef>
              <c:f>香港マカオ台湾の患者・海外輸入症例・無症状病原体保有者!$BZ$29:$BZ$317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香港マカオ台湾の患者・海外輸入症例・無症状病原体保有者!$BI$97:$BI$316</c:f>
              <c:numCache>
                <c:formatCode>m"月"d"日"</c:formatCode>
                <c:ptCount val="2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numCache>
            </c:numRef>
          </c:cat>
          <c:val>
            <c:numRef>
              <c:f>香港マカオ台湾の患者・海外輸入症例・無症状病原体保有者!$BJ$97:$BJ$316</c:f>
              <c:numCache>
                <c:formatCode>General</c:formatCode>
                <c:ptCount val="22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香港マカオ台湾の患者・海外輸入症例・無症状病原体保有者!$BI$97:$BI$316</c:f>
              <c:numCache>
                <c:formatCode>m"月"d"日"</c:formatCode>
                <c:ptCount val="2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numCache>
            </c:numRef>
          </c:cat>
          <c:val>
            <c:numRef>
              <c:f>香港マカオ台湾の患者・海外輸入症例・無症状病原体保有者!$BK$97:$BK$316</c:f>
              <c:numCache>
                <c:formatCode>General</c:formatCode>
                <c:ptCount val="22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香港マカオ台湾の患者・海外輸入症例・無症状病原体保有者!$BL$97:$BL$316</c:f>
              <c:numCache>
                <c:formatCode>m"月"d"日"</c:formatCode>
                <c:ptCount val="2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numCache>
            </c:numRef>
          </c:cat>
          <c:val>
            <c:numRef>
              <c:f>香港マカオ台湾の患者・海外輸入症例・無症状病原体保有者!$BM$97:$BM$316</c:f>
              <c:numCache>
                <c:formatCode>General</c:formatCode>
                <c:ptCount val="22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香港マカオ台湾の患者・海外輸入症例・無症状病原体保有者!$BL$97:$BL$316</c:f>
              <c:numCache>
                <c:formatCode>m"月"d"日"</c:formatCode>
                <c:ptCount val="2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numCache>
            </c:numRef>
          </c:cat>
          <c:val>
            <c:numRef>
              <c:f>香港マカオ台湾の患者・海外輸入症例・無症状病原体保有者!$BN$97:$BN$316</c:f>
              <c:numCache>
                <c:formatCode>General</c:formatCode>
                <c:ptCount val="22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7"/>
  <sheetViews>
    <sheetView tabSelected="1" workbookViewId="0">
      <pane xSplit="2" ySplit="5" topLeftCell="C314" activePane="bottomRight" state="frozen"/>
      <selection pane="topRight" activeCell="C1" sqref="C1"/>
      <selection pane="bottomLeft" activeCell="A8" sqref="A8"/>
      <selection pane="bottomRight" activeCell="E322" sqref="E32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44139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W315" si="1129">+B314</f>
        <v>44137</v>
      </c>
      <c r="X314" s="122">
        <f t="shared" ref="X314:X315" si="1130">+G314</f>
        <v>49</v>
      </c>
      <c r="Y314" s="97">
        <f t="shared" ref="Y314" si="1131">+H314</f>
        <v>86070</v>
      </c>
      <c r="Z314" s="123">
        <f t="shared" ref="Z314:Z315"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c r="C316" s="48"/>
      <c r="D316" s="84"/>
      <c r="E316" s="110"/>
      <c r="F316" s="57"/>
      <c r="G316" s="48"/>
      <c r="H316" s="89"/>
      <c r="I316" s="89"/>
      <c r="J316" s="269"/>
      <c r="K316" s="56"/>
      <c r="L316" s="48"/>
      <c r="M316" s="89"/>
      <c r="N316" s="48"/>
      <c r="O316" s="89"/>
      <c r="P316" s="111"/>
      <c r="Q316" s="57"/>
      <c r="R316" s="48"/>
      <c r="S316" s="118"/>
      <c r="T316" s="57"/>
      <c r="U316" s="78"/>
      <c r="W316" s="121"/>
      <c r="X316" s="122"/>
      <c r="Y316" s="97"/>
      <c r="Z316" s="123"/>
      <c r="AA316" s="97"/>
      <c r="AB316" s="97"/>
    </row>
    <row r="317" spans="2:28" x14ac:dyDescent="0.55000000000000004">
      <c r="B317" s="77"/>
      <c r="C317" s="59"/>
      <c r="D317" s="49"/>
      <c r="E317" s="61"/>
      <c r="F317" s="60"/>
      <c r="G317" s="59"/>
      <c r="H317" s="61"/>
      <c r="I317" s="55"/>
      <c r="J317" s="59"/>
      <c r="K317" s="61"/>
      <c r="L317" s="59"/>
      <c r="M317" s="61"/>
      <c r="N317" s="48"/>
      <c r="O317" s="60"/>
      <c r="P317" s="124"/>
      <c r="Q317" s="60"/>
      <c r="R317" s="48"/>
      <c r="S317" s="60"/>
      <c r="T317" s="60"/>
      <c r="U317" s="78"/>
    </row>
    <row r="318" spans="2:28" ht="9.5" customHeight="1" thickBot="1" x14ac:dyDescent="0.6">
      <c r="B318" s="66"/>
      <c r="C318" s="79"/>
      <c r="D318" s="80"/>
      <c r="E318" s="82"/>
      <c r="F318" s="95"/>
      <c r="G318" s="79"/>
      <c r="H318" s="82"/>
      <c r="I318" s="82"/>
      <c r="J318" s="79"/>
      <c r="K318" s="82"/>
      <c r="L318" s="79"/>
      <c r="M318" s="82"/>
      <c r="N318" s="83"/>
      <c r="O318" s="81"/>
      <c r="P318" s="94"/>
      <c r="Q318" s="95"/>
      <c r="R318" s="120"/>
      <c r="S318" s="95"/>
      <c r="T318" s="95"/>
      <c r="U318" s="67"/>
    </row>
    <row r="320" spans="2:28" ht="13" customHeight="1" x14ac:dyDescent="0.55000000000000004">
      <c r="E320" s="112"/>
      <c r="F320" s="113"/>
      <c r="G320" s="112" t="s">
        <v>80</v>
      </c>
      <c r="H320" s="113"/>
      <c r="I320" s="113"/>
      <c r="J320" s="113"/>
      <c r="U320" s="72"/>
    </row>
    <row r="321" spans="2:10" ht="13" customHeight="1" x14ac:dyDescent="0.55000000000000004">
      <c r="E321" s="112" t="s">
        <v>98</v>
      </c>
      <c r="F321" s="113"/>
      <c r="G321" s="270" t="s">
        <v>79</v>
      </c>
      <c r="H321" s="271"/>
      <c r="I321" s="112" t="s">
        <v>106</v>
      </c>
      <c r="J321" s="113"/>
    </row>
    <row r="322" spans="2:10" ht="13" customHeight="1" x14ac:dyDescent="0.55000000000000004">
      <c r="B322" s="130">
        <v>1</v>
      </c>
      <c r="E322" s="114" t="s">
        <v>108</v>
      </c>
      <c r="F322" s="113"/>
      <c r="G322" s="115"/>
      <c r="H322" s="115"/>
      <c r="I322" s="112" t="s">
        <v>107</v>
      </c>
      <c r="J322" s="113"/>
    </row>
    <row r="323" spans="2:10" ht="18.5" customHeight="1" x14ac:dyDescent="0.55000000000000004">
      <c r="E323" s="112" t="s">
        <v>96</v>
      </c>
      <c r="F323" s="113"/>
      <c r="G323" s="112" t="s">
        <v>97</v>
      </c>
      <c r="H323" s="113"/>
      <c r="I323" s="113"/>
      <c r="J323" s="113"/>
    </row>
    <row r="324" spans="2:10" ht="13" customHeight="1" x14ac:dyDescent="0.55000000000000004">
      <c r="E324" s="112" t="s">
        <v>98</v>
      </c>
      <c r="F324" s="113"/>
      <c r="G324" s="112" t="s">
        <v>99</v>
      </c>
      <c r="H324" s="113"/>
      <c r="I324" s="113"/>
      <c r="J324" s="113"/>
    </row>
    <row r="325" spans="2:10" ht="13" customHeight="1" x14ac:dyDescent="0.55000000000000004">
      <c r="E325" s="112" t="s">
        <v>98</v>
      </c>
      <c r="F325" s="113"/>
      <c r="G325" s="112" t="s">
        <v>100</v>
      </c>
      <c r="H325" s="113"/>
      <c r="I325" s="113"/>
      <c r="J325" s="113"/>
    </row>
    <row r="326" spans="2:10" ht="13" customHeight="1" x14ac:dyDescent="0.55000000000000004">
      <c r="E326" s="112" t="s">
        <v>101</v>
      </c>
      <c r="F326" s="113"/>
      <c r="G326" s="112" t="s">
        <v>102</v>
      </c>
      <c r="H326" s="113"/>
      <c r="I326" s="113"/>
      <c r="J326" s="113"/>
    </row>
    <row r="327" spans="2:10" ht="13" customHeight="1" x14ac:dyDescent="0.55000000000000004">
      <c r="E327" s="112" t="s">
        <v>103</v>
      </c>
      <c r="F327" s="113"/>
      <c r="G327" s="112" t="s">
        <v>104</v>
      </c>
      <c r="H327" s="113"/>
      <c r="I327" s="113"/>
      <c r="J327" s="113"/>
    </row>
  </sheetData>
  <mergeCells count="12">
    <mergeCell ref="G321:H32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1"/>
  <sheetViews>
    <sheetView topLeftCell="A5" zoomScale="96" zoomScaleNormal="96" workbookViewId="0">
      <pane xSplit="1" ySplit="3" topLeftCell="B311" activePane="bottomRight" state="frozen"/>
      <selection activeCell="A5" sqref="A5"/>
      <selection pane="topRight" activeCell="B5" sqref="B5"/>
      <selection pane="bottomLeft" activeCell="A8" sqref="A8"/>
      <selection pane="bottomRight" activeCell="B320" sqref="B320"/>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6" t="s">
        <v>130</v>
      </c>
      <c r="C4" s="337"/>
      <c r="D4" s="337"/>
      <c r="E4" s="337"/>
      <c r="F4" s="337"/>
      <c r="G4" s="337"/>
      <c r="H4" s="337"/>
      <c r="I4" s="337"/>
      <c r="J4" s="337"/>
      <c r="K4" s="338"/>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9" t="s">
        <v>76</v>
      </c>
      <c r="B5" s="341" t="s">
        <v>134</v>
      </c>
      <c r="C5" s="339"/>
      <c r="D5" s="339"/>
      <c r="E5" s="339"/>
      <c r="F5" s="342" t="s">
        <v>135</v>
      </c>
      <c r="G5" s="339" t="s">
        <v>131</v>
      </c>
      <c r="H5" s="339"/>
      <c r="I5" s="339"/>
      <c r="J5" s="339" t="s">
        <v>132</v>
      </c>
      <c r="K5" s="340"/>
      <c r="L5" s="328" t="s">
        <v>69</v>
      </c>
      <c r="M5" s="329"/>
      <c r="N5" s="332" t="s">
        <v>9</v>
      </c>
      <c r="O5" s="333"/>
      <c r="P5" s="321" t="s">
        <v>128</v>
      </c>
      <c r="Q5" s="322"/>
      <c r="R5" s="322"/>
      <c r="S5" s="323"/>
      <c r="T5" s="297" t="s">
        <v>88</v>
      </c>
      <c r="U5" s="298"/>
      <c r="V5" s="298"/>
      <c r="W5" s="298"/>
      <c r="X5" s="299"/>
      <c r="Y5" s="131"/>
      <c r="Z5" s="309" t="s">
        <v>76</v>
      </c>
      <c r="AA5" s="311" t="s">
        <v>161</v>
      </c>
      <c r="AB5" s="312"/>
      <c r="AC5" s="313"/>
      <c r="AD5" s="305" t="s">
        <v>142</v>
      </c>
      <c r="AE5" s="306"/>
      <c r="AF5" s="292"/>
      <c r="AG5" s="292"/>
      <c r="AH5" s="292"/>
      <c r="AI5" s="292"/>
      <c r="AJ5" s="307"/>
      <c r="AK5" s="291" t="s">
        <v>143</v>
      </c>
      <c r="AL5" s="292"/>
      <c r="AM5" s="292"/>
      <c r="AN5" s="292"/>
      <c r="AO5" s="292"/>
      <c r="AP5" s="319"/>
      <c r="AQ5" s="291" t="s">
        <v>144</v>
      </c>
      <c r="AR5" s="292"/>
      <c r="AS5" s="292"/>
      <c r="AT5" s="292"/>
      <c r="AU5" s="292"/>
      <c r="AV5" s="293"/>
    </row>
    <row r="6" spans="1:83" ht="18" customHeight="1" x14ac:dyDescent="0.55000000000000004">
      <c r="A6" s="309"/>
      <c r="B6" s="344" t="s">
        <v>148</v>
      </c>
      <c r="C6" s="345"/>
      <c r="D6" s="317" t="s">
        <v>86</v>
      </c>
      <c r="E6" s="346" t="s">
        <v>136</v>
      </c>
      <c r="F6" s="343"/>
      <c r="G6" s="317" t="s">
        <v>133</v>
      </c>
      <c r="H6" s="317" t="s">
        <v>9</v>
      </c>
      <c r="I6" s="317" t="s">
        <v>86</v>
      </c>
      <c r="J6" s="317" t="s">
        <v>133</v>
      </c>
      <c r="K6" s="348" t="s">
        <v>9</v>
      </c>
      <c r="L6" s="330"/>
      <c r="M6" s="331"/>
      <c r="N6" s="334"/>
      <c r="O6" s="335"/>
      <c r="P6" s="324"/>
      <c r="Q6" s="325"/>
      <c r="R6" s="325"/>
      <c r="S6" s="326"/>
      <c r="T6" s="300"/>
      <c r="U6" s="301"/>
      <c r="V6" s="301"/>
      <c r="W6" s="301"/>
      <c r="X6" s="302"/>
      <c r="Y6" s="131"/>
      <c r="Z6" s="309"/>
      <c r="AA6" s="314"/>
      <c r="AB6" s="315"/>
      <c r="AC6" s="316"/>
      <c r="AD6" s="303" t="s">
        <v>141</v>
      </c>
      <c r="AE6" s="304"/>
      <c r="AF6" s="295"/>
      <c r="AG6" s="295" t="s">
        <v>140</v>
      </c>
      <c r="AH6" s="295"/>
      <c r="AI6" s="295" t="s">
        <v>132</v>
      </c>
      <c r="AJ6" s="308"/>
      <c r="AK6" s="294" t="s">
        <v>141</v>
      </c>
      <c r="AL6" s="295"/>
      <c r="AM6" s="295" t="s">
        <v>140</v>
      </c>
      <c r="AN6" s="295"/>
      <c r="AO6" s="295" t="s">
        <v>132</v>
      </c>
      <c r="AP6" s="320"/>
      <c r="AQ6" s="294" t="s">
        <v>141</v>
      </c>
      <c r="AR6" s="295"/>
      <c r="AS6" s="295" t="s">
        <v>140</v>
      </c>
      <c r="AT6" s="295"/>
      <c r="AU6" s="295" t="s">
        <v>132</v>
      </c>
      <c r="AV6" s="296"/>
      <c r="AY6" s="45" t="s">
        <v>178</v>
      </c>
      <c r="AZ6" s="45" t="s">
        <v>179</v>
      </c>
      <c r="BB6" s="45" t="s">
        <v>177</v>
      </c>
      <c r="BC6" t="s">
        <v>180</v>
      </c>
      <c r="BE6" t="s">
        <v>162</v>
      </c>
      <c r="BG6" t="s">
        <v>162</v>
      </c>
      <c r="BI6" t="s">
        <v>164</v>
      </c>
      <c r="BP6" t="s">
        <v>142</v>
      </c>
      <c r="BT6" t="s">
        <v>143</v>
      </c>
      <c r="BX6" t="s">
        <v>144</v>
      </c>
      <c r="CA6" t="s">
        <v>142</v>
      </c>
    </row>
    <row r="7" spans="1:83" ht="36.5" thickBot="1" x14ac:dyDescent="0.6">
      <c r="A7" s="310"/>
      <c r="B7" s="141" t="s">
        <v>133</v>
      </c>
      <c r="C7" s="133" t="s">
        <v>9</v>
      </c>
      <c r="D7" s="318"/>
      <c r="E7" s="347"/>
      <c r="F7" s="318"/>
      <c r="G7" s="318"/>
      <c r="H7" s="318"/>
      <c r="I7" s="318"/>
      <c r="J7" s="318"/>
      <c r="K7" s="34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0"/>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7" t="s">
        <v>176</v>
      </c>
      <c r="AY7" s="327"/>
      <c r="AZ7" s="327"/>
      <c r="BA7" s="327"/>
      <c r="BB7" s="327"/>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4"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4"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4"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4"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BE314" si="4591">+Z313</f>
        <v>44137</v>
      </c>
      <c r="BF313" s="132">
        <f t="shared" ref="BF313" si="4592">+B313</f>
        <v>44</v>
      </c>
      <c r="BG313" s="230">
        <f t="shared" ref="BG313:BG314" si="4593">+A313</f>
        <v>44137</v>
      </c>
      <c r="BH313" s="132">
        <f t="shared" ref="BH313" si="4594">+C313</f>
        <v>3445</v>
      </c>
      <c r="BI313" s="1">
        <f t="shared" ref="BI313:BI314" si="4595">+BE313</f>
        <v>44137</v>
      </c>
      <c r="BJ313">
        <f t="shared" ref="BJ313" si="4596">+L313</f>
        <v>61</v>
      </c>
      <c r="BK313">
        <f t="shared" ref="BK313" si="4597">+M313</f>
        <v>48</v>
      </c>
      <c r="BL313" s="1">
        <f t="shared" ref="BL313:BL314" si="4598">+BI313</f>
        <v>44137</v>
      </c>
      <c r="BM313">
        <f t="shared" ref="BM313" si="4599">+BM312+BJ313</f>
        <v>5165</v>
      </c>
      <c r="BN313">
        <f t="shared" ref="BN313" si="4600">+BN312+BK313</f>
        <v>2467</v>
      </c>
      <c r="BO313" s="180">
        <f t="shared" ref="BO313:BO314" si="4601">+A313</f>
        <v>44137</v>
      </c>
      <c r="BP313">
        <f t="shared" ref="BP313" si="4602">+AF313</f>
        <v>5336</v>
      </c>
      <c r="BQ313">
        <f t="shared" ref="BQ313" si="4603">+AH313</f>
        <v>5102</v>
      </c>
      <c r="BR313">
        <f t="shared" ref="BR313" si="4604">+AJ313</f>
        <v>105</v>
      </c>
      <c r="BS313" s="180">
        <f t="shared" ref="BS313:BS314" si="4605">+A313</f>
        <v>44137</v>
      </c>
      <c r="BT313">
        <f t="shared" ref="BT313" si="4606">+AL313</f>
        <v>46</v>
      </c>
      <c r="BU313">
        <f t="shared" ref="BU313" si="4607">+AN313</f>
        <v>46</v>
      </c>
      <c r="BV313">
        <f t="shared" ref="BV313" si="4608">+AP313</f>
        <v>0</v>
      </c>
      <c r="BW313" s="180">
        <f t="shared" ref="BW313:BW314" si="4609">+A313</f>
        <v>44137</v>
      </c>
      <c r="BX313">
        <f t="shared" ref="BX313" si="4610">+AR313</f>
        <v>563</v>
      </c>
      <c r="BY313">
        <f t="shared" ref="BY313" si="4611">+AT313</f>
        <v>519</v>
      </c>
      <c r="BZ313">
        <f t="shared" ref="BZ313" si="4612">+AV313</f>
        <v>7</v>
      </c>
      <c r="CA313" s="180">
        <f t="shared" ref="CA313:CA314" si="4613">+A313</f>
        <v>44137</v>
      </c>
      <c r="CB313">
        <f t="shared" ref="CB313" si="4614">+AD313</f>
        <v>6</v>
      </c>
      <c r="CC313">
        <f t="shared" ref="CC313" si="4615">+AG313</f>
        <v>6</v>
      </c>
      <c r="CD313" s="180">
        <f t="shared" ref="CD313:CD314"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 si="4625">+AH314-AH313</f>
        <v>7</v>
      </c>
      <c r="AH314" s="156">
        <v>5109</v>
      </c>
      <c r="AI314" s="185">
        <f t="shared" ref="AI314"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c r="B315" s="241"/>
      <c r="C315" s="155"/>
      <c r="D315" s="155"/>
      <c r="E315" s="147"/>
      <c r="F315" s="147"/>
      <c r="G315" s="147"/>
      <c r="H315" s="135"/>
      <c r="I315" s="147"/>
      <c r="J315" s="135"/>
      <c r="K315" s="42"/>
      <c r="L315" s="146"/>
      <c r="M315" s="147"/>
      <c r="N315" s="135"/>
      <c r="O315" s="135"/>
      <c r="P315" s="147"/>
      <c r="Q315" s="147"/>
      <c r="R315" s="135"/>
      <c r="S315" s="135"/>
      <c r="T315" s="147"/>
      <c r="U315" s="147"/>
      <c r="V315" s="135"/>
      <c r="W315" s="42"/>
      <c r="X315" s="148"/>
      <c r="Z315" s="75"/>
      <c r="AA315" s="231"/>
      <c r="AB315" s="231"/>
      <c r="AC315" s="232"/>
      <c r="AD315" s="184"/>
      <c r="AE315" s="244"/>
      <c r="AF315" s="156"/>
      <c r="AG315" s="185"/>
      <c r="AH315" s="156"/>
      <c r="AI315" s="185"/>
      <c r="AJ315" s="186"/>
      <c r="AK315" s="187"/>
      <c r="AL315" s="156"/>
      <c r="AM315" s="185"/>
      <c r="AN315" s="156"/>
      <c r="AO315" s="185"/>
      <c r="AP315" s="188"/>
      <c r="AQ315" s="187"/>
      <c r="AR315" s="156"/>
      <c r="AS315" s="185"/>
      <c r="AT315" s="156"/>
      <c r="AU315" s="185"/>
      <c r="AV315" s="189"/>
      <c r="AW315" s="256"/>
      <c r="AX315" s="238"/>
      <c r="AY315" s="6"/>
      <c r="AZ315" s="239"/>
      <c r="BA315" s="239"/>
      <c r="BB315" s="130"/>
      <c r="BC315" s="27"/>
      <c r="BD315" s="239"/>
      <c r="BE315" s="230"/>
      <c r="BF315" s="132"/>
      <c r="BG315" s="230"/>
      <c r="BH315" s="132"/>
      <c r="BI315" s="1"/>
      <c r="BL315" s="1"/>
      <c r="BO315" s="257"/>
      <c r="BS315" s="257"/>
      <c r="BW315" s="257"/>
      <c r="CA315" s="257"/>
      <c r="CD315" s="257"/>
    </row>
    <row r="316" spans="1:83" ht="18" customHeight="1" x14ac:dyDescent="0.55000000000000004">
      <c r="A316" s="180"/>
      <c r="B316" s="147"/>
      <c r="C316" s="155"/>
      <c r="D316" s="155"/>
      <c r="E316" s="147"/>
      <c r="F316" s="147"/>
      <c r="G316" s="147"/>
      <c r="H316" s="135"/>
      <c r="I316" s="147"/>
      <c r="J316" s="135"/>
      <c r="K316" s="42"/>
      <c r="L316" s="146"/>
      <c r="M316" s="147"/>
      <c r="N316" s="135"/>
      <c r="O316" s="135"/>
      <c r="P316" s="147"/>
      <c r="Q316" s="147"/>
      <c r="R316" s="135"/>
      <c r="S316" s="135"/>
      <c r="T316" s="147"/>
      <c r="U316" s="147"/>
      <c r="V316" s="135"/>
      <c r="W316" s="42"/>
      <c r="X316" s="148"/>
      <c r="Z316" s="75"/>
      <c r="AA316" s="231"/>
      <c r="AB316" s="231"/>
      <c r="AC316" s="232"/>
      <c r="AD316" s="184"/>
      <c r="AE316" s="244"/>
      <c r="AF316" s="156"/>
      <c r="AG316" s="185"/>
      <c r="AH316" s="156"/>
      <c r="AI316" s="185"/>
      <c r="AJ316" s="186"/>
      <c r="AK316" s="187"/>
      <c r="AL316" s="156"/>
      <c r="AM316" s="185"/>
      <c r="AN316" s="156"/>
      <c r="AO316" s="185"/>
      <c r="AP316" s="188"/>
      <c r="AQ316" s="187"/>
      <c r="AR316" s="156"/>
      <c r="AS316" s="185"/>
      <c r="AT316" s="156"/>
      <c r="AU316" s="185"/>
      <c r="AV316" s="189"/>
      <c r="AX316"/>
      <c r="AY316"/>
      <c r="AZ316"/>
      <c r="BB316"/>
      <c r="BP316" s="45"/>
      <c r="BQ316" s="45"/>
      <c r="BR316" s="45"/>
      <c r="BS316" s="45"/>
    </row>
    <row r="317" spans="1:83" ht="7" customHeight="1" thickBot="1" x14ac:dyDescent="0.6">
      <c r="A317" s="66"/>
      <c r="B317" s="146"/>
      <c r="C317" s="155"/>
      <c r="D317" s="147"/>
      <c r="E317" s="147"/>
      <c r="F317" s="147"/>
      <c r="G317" s="147"/>
      <c r="H317" s="135"/>
      <c r="I317" s="147"/>
      <c r="J317" s="135"/>
      <c r="K317" s="148"/>
      <c r="L317" s="146"/>
      <c r="M317" s="147"/>
      <c r="N317" s="135"/>
      <c r="O317" s="135"/>
      <c r="P317" s="147"/>
      <c r="Q317" s="147"/>
      <c r="R317" s="135"/>
      <c r="S317" s="135"/>
      <c r="T317" s="147"/>
      <c r="U317" s="147"/>
      <c r="V317" s="135"/>
      <c r="W317" s="42"/>
      <c r="X317" s="148"/>
      <c r="Z317" s="66"/>
      <c r="AA317" s="64"/>
      <c r="AB317" s="64"/>
      <c r="AC317" s="64"/>
      <c r="AD317" s="184"/>
      <c r="AE317" s="244"/>
      <c r="AF317" s="156"/>
      <c r="AG317" s="185"/>
      <c r="AH317" s="156"/>
      <c r="AI317" s="185"/>
      <c r="AJ317" s="186"/>
      <c r="AK317" s="187"/>
      <c r="AL317" s="156"/>
      <c r="AM317" s="185"/>
      <c r="AN317" s="156"/>
      <c r="AO317" s="185"/>
      <c r="AP317" s="188"/>
      <c r="AQ317" s="187"/>
      <c r="AR317" s="156"/>
      <c r="AS317" s="185"/>
      <c r="AT317" s="156"/>
      <c r="AU317" s="185"/>
      <c r="AV317" s="189"/>
    </row>
    <row r="318" spans="1:83" x14ac:dyDescent="0.55000000000000004">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row>
    <row r="319" spans="1:83" x14ac:dyDescent="0.55000000000000004">
      <c r="AI319" s="261">
        <f>SUM(AI189:AI316)</f>
        <v>98</v>
      </c>
      <c r="BB319" s="45">
        <f>219-172</f>
        <v>47</v>
      </c>
    </row>
    <row r="320" spans="1:83" x14ac:dyDescent="0.55000000000000004">
      <c r="L320">
        <f>SUM(L97:L319)</f>
        <v>5293</v>
      </c>
      <c r="P320">
        <f>SUM(P97:P319)</f>
        <v>714</v>
      </c>
      <c r="AD320">
        <f>SUM(AD188:AD194)</f>
        <v>82</v>
      </c>
    </row>
    <row r="321" spans="1:32" x14ac:dyDescent="0.55000000000000004">
      <c r="A321" s="130">
        <v>1</v>
      </c>
      <c r="D321">
        <f>SUM(B229:B259)</f>
        <v>435</v>
      </c>
      <c r="Z321" s="130"/>
      <c r="AA321" s="130"/>
      <c r="AB321" s="130"/>
      <c r="AC321" s="130"/>
      <c r="AF321">
        <f>SUM(AD188:AD316)</f>
        <v>4142</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85"/>
  <sheetViews>
    <sheetView workbookViewId="0">
      <pane xSplit="3" ySplit="1" topLeftCell="M67" activePane="bottomRight" state="frozen"/>
      <selection pane="topRight" activeCell="C1" sqref="C1"/>
      <selection pane="bottomLeft" activeCell="A2" sqref="A2"/>
      <selection pane="bottomRight" activeCell="T76" sqref="T7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 si="77">SUM(J76:Z76)</f>
        <v>2</v>
      </c>
      <c r="U76">
        <v>2</v>
      </c>
      <c r="AB76" s="1">
        <f t="shared" ref="AB76" si="78">+C76</f>
        <v>44138</v>
      </c>
      <c r="AC76" s="268">
        <f t="shared" ref="AC76" si="79">+B76</f>
        <v>15</v>
      </c>
      <c r="AD76">
        <f t="shared" ref="AD76" si="80">+D76</f>
        <v>4</v>
      </c>
    </row>
    <row r="77" spans="2:30" x14ac:dyDescent="0.55000000000000004">
      <c r="B77" s="241"/>
      <c r="C77" s="1"/>
    </row>
    <row r="78" spans="2:30" s="266" customFormat="1" ht="5" customHeight="1" x14ac:dyDescent="0.55000000000000004">
      <c r="B78" s="265"/>
      <c r="C78" s="264"/>
      <c r="AA78" s="5"/>
    </row>
    <row r="79" spans="2:30" ht="5.5" customHeight="1" x14ac:dyDescent="0.55000000000000004">
      <c r="B79" s="258"/>
      <c r="C79" s="1"/>
    </row>
    <row r="80" spans="2:30" x14ac:dyDescent="0.55000000000000004">
      <c r="B80">
        <f>SUM(B2:B79)</f>
        <v>1092</v>
      </c>
      <c r="C80" s="1" t="s">
        <v>348</v>
      </c>
      <c r="D80" s="27">
        <f>SUM(D2:D79)</f>
        <v>338</v>
      </c>
      <c r="E80" s="27">
        <f>SUM(E2:E79)</f>
        <v>213</v>
      </c>
      <c r="F80" s="27">
        <f>SUM(F2:F79)</f>
        <v>126</v>
      </c>
      <c r="G80" s="27">
        <f>SUM(G2:G79)</f>
        <v>98</v>
      </c>
      <c r="H80" s="27">
        <f>SUM(H2:H79)</f>
        <v>73</v>
      </c>
      <c r="J80">
        <f t="shared" ref="J80:Z80" si="81">SUM(J2:J79)</f>
        <v>9</v>
      </c>
      <c r="K80">
        <f t="shared" si="81"/>
        <v>6</v>
      </c>
      <c r="L80">
        <f t="shared" si="81"/>
        <v>11</v>
      </c>
      <c r="M80">
        <f t="shared" si="81"/>
        <v>5</v>
      </c>
      <c r="N80">
        <f t="shared" si="81"/>
        <v>23</v>
      </c>
      <c r="O80">
        <f t="shared" si="81"/>
        <v>8</v>
      </c>
      <c r="P80">
        <f t="shared" si="81"/>
        <v>1</v>
      </c>
      <c r="Q80">
        <f t="shared" si="81"/>
        <v>4</v>
      </c>
      <c r="R80">
        <f t="shared" si="81"/>
        <v>1</v>
      </c>
      <c r="S80">
        <f t="shared" si="81"/>
        <v>9</v>
      </c>
      <c r="T80">
        <f t="shared" si="81"/>
        <v>22</v>
      </c>
      <c r="U80">
        <f t="shared" si="81"/>
        <v>34</v>
      </c>
      <c r="V80">
        <f t="shared" si="81"/>
        <v>7</v>
      </c>
      <c r="W80">
        <f t="shared" si="81"/>
        <v>13</v>
      </c>
      <c r="X80">
        <f t="shared" si="81"/>
        <v>57</v>
      </c>
      <c r="Y80">
        <f t="shared" si="81"/>
        <v>24</v>
      </c>
      <c r="Z80">
        <f t="shared" si="81"/>
        <v>10</v>
      </c>
    </row>
    <row r="81" spans="2:10" x14ac:dyDescent="0.55000000000000004">
      <c r="C81" s="1"/>
    </row>
    <row r="82" spans="2:10" ht="5" customHeight="1" x14ac:dyDescent="0.55000000000000004">
      <c r="C82" s="1"/>
    </row>
    <row r="85" spans="2:10" x14ac:dyDescent="0.55000000000000004">
      <c r="B85" s="241">
        <v>1</v>
      </c>
      <c r="J8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6" zoomScale="70" zoomScaleNormal="70" workbookViewId="0">
      <selection activeCell="N115" sqref="N11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20"/>
  <sheetViews>
    <sheetView topLeftCell="A2" workbookViewId="0">
      <pane xSplit="2" ySplit="2" topLeftCell="C113" activePane="bottomRight" state="frozen"/>
      <selection activeCell="O24" sqref="O24"/>
      <selection pane="topRight" activeCell="O24" sqref="O24"/>
      <selection pane="bottomLeft" activeCell="O24" sqref="O24"/>
      <selection pane="bottomRight" activeCell="D122" sqref="D122"/>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I118"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S118" si="918">+G116</f>
        <v>44136</v>
      </c>
      <c r="T116" s="5">
        <f t="shared" ref="T116" si="919">+H116</f>
        <v>3</v>
      </c>
      <c r="U116" s="27">
        <f t="shared" ref="U116" si="920">+I116</f>
        <v>960</v>
      </c>
      <c r="V116" s="255">
        <f t="shared" ref="V116" si="921">+V115+T116-J116</f>
        <v>57</v>
      </c>
      <c r="W116" s="5">
        <f t="shared" ref="W116" si="922">+N116</f>
        <v>6</v>
      </c>
      <c r="X116" s="252">
        <f>+X115+W116-O116-P116</f>
        <v>223</v>
      </c>
    </row>
    <row r="117" spans="1:24" x14ac:dyDescent="0.55000000000000004">
      <c r="A117">
        <v>122</v>
      </c>
      <c r="B117" s="250"/>
      <c r="C117" s="45"/>
      <c r="D117" t="s">
        <v>398</v>
      </c>
      <c r="E117">
        <v>24</v>
      </c>
      <c r="F117">
        <v>79</v>
      </c>
      <c r="G117" s="1">
        <v>44137</v>
      </c>
      <c r="H117" s="130">
        <v>5</v>
      </c>
      <c r="I117" s="249">
        <f t="shared" si="913"/>
        <v>965</v>
      </c>
      <c r="J117" s="130">
        <v>0</v>
      </c>
      <c r="K117" s="254">
        <f t="shared" ref="K117:K118" si="923">+K116+J117</f>
        <v>899</v>
      </c>
      <c r="L117" s="5"/>
      <c r="M117" s="254">
        <f t="shared" ref="M117:M118" si="924">+M116+L117</f>
        <v>3</v>
      </c>
      <c r="N117" s="130">
        <v>13</v>
      </c>
      <c r="O117" s="5">
        <v>5</v>
      </c>
      <c r="P117" s="6">
        <v>0</v>
      </c>
      <c r="Q117" s="240">
        <f t="shared" ref="Q117" si="925">+Q116+P117</f>
        <v>239</v>
      </c>
      <c r="R117" s="255">
        <f t="shared" ref="R117" si="926">+R116+N117-O117-P117</f>
        <v>231</v>
      </c>
      <c r="S117" s="1">
        <f t="shared" si="918"/>
        <v>44137</v>
      </c>
      <c r="T117" s="5">
        <f t="shared" ref="T117" si="927">+H117</f>
        <v>5</v>
      </c>
      <c r="U117" s="27">
        <f t="shared" ref="U117" si="928">+I117</f>
        <v>965</v>
      </c>
      <c r="V117" s="255">
        <f t="shared" ref="V117" si="929">+V116+T117-J117</f>
        <v>62</v>
      </c>
      <c r="W117" s="5">
        <f t="shared" ref="W117" si="930">+N117</f>
        <v>13</v>
      </c>
      <c r="X117" s="252">
        <f>+X116+W117-O117-P117</f>
        <v>231</v>
      </c>
    </row>
    <row r="118" spans="1:24" x14ac:dyDescent="0.55000000000000004">
      <c r="A118">
        <v>123</v>
      </c>
      <c r="B118" s="250"/>
      <c r="C118" s="45"/>
      <c r="D118" t="s">
        <v>400</v>
      </c>
      <c r="E118">
        <v>24</v>
      </c>
      <c r="F118">
        <v>80</v>
      </c>
      <c r="G118" s="1">
        <v>44138</v>
      </c>
      <c r="H118" s="130">
        <v>2</v>
      </c>
      <c r="I118" s="249">
        <f t="shared" si="913"/>
        <v>967</v>
      </c>
      <c r="J118" s="130"/>
      <c r="K118" s="254">
        <f t="shared" si="923"/>
        <v>899</v>
      </c>
      <c r="L118" s="5"/>
      <c r="M118" s="254">
        <f t="shared" si="924"/>
        <v>3</v>
      </c>
      <c r="N118" s="130">
        <v>116</v>
      </c>
      <c r="O118" s="5">
        <v>2</v>
      </c>
      <c r="P118" s="6"/>
      <c r="Q118" s="240">
        <f t="shared" ref="Q118" si="931">+Q117+P118</f>
        <v>239</v>
      </c>
      <c r="R118" s="255">
        <f t="shared" ref="R118" si="932">+R117+N118-O118-P118</f>
        <v>345</v>
      </c>
      <c r="S118" s="1">
        <f t="shared" ref="S118" si="933">+G118</f>
        <v>44138</v>
      </c>
      <c r="T118" s="5">
        <f t="shared" ref="T118" si="934">+H118</f>
        <v>2</v>
      </c>
      <c r="U118" s="27">
        <f t="shared" ref="U118" si="935">+I118</f>
        <v>967</v>
      </c>
      <c r="V118" s="255">
        <f t="shared" ref="V118" si="936">+V117+T118-J118</f>
        <v>64</v>
      </c>
      <c r="W118" s="5">
        <f t="shared" ref="W118" si="937">+N118</f>
        <v>116</v>
      </c>
      <c r="X118" s="252">
        <f>+X117+W118-O118-P118</f>
        <v>345</v>
      </c>
    </row>
    <row r="119" spans="1:24" x14ac:dyDescent="0.55000000000000004">
      <c r="B119" s="250"/>
      <c r="C119" s="45"/>
      <c r="G119" s="1"/>
      <c r="H119" s="130"/>
      <c r="I119" s="249"/>
      <c r="J119" s="130"/>
      <c r="K119" s="254"/>
      <c r="L119" s="5"/>
      <c r="M119" s="254"/>
      <c r="N119" s="130"/>
      <c r="O119" s="5"/>
      <c r="P119" s="6"/>
      <c r="Q119" s="240"/>
      <c r="R119" s="255"/>
      <c r="S119" s="1"/>
      <c r="T119" s="5"/>
      <c r="U119" s="27"/>
      <c r="V119" s="255"/>
      <c r="W119" s="5"/>
      <c r="X119" s="252"/>
    </row>
    <row r="120"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2020-11-04T03:51:36Z</dcterms:modified>
</cp:coreProperties>
</file>