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70D9E37-03E4-49CE-A222-249030D76F76}"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17" i="5" l="1"/>
  <c r="AS317" i="5"/>
  <c r="AQ317" i="5"/>
  <c r="AO317" i="5"/>
  <c r="AM317" i="5"/>
  <c r="AK317" i="5"/>
  <c r="AI317" i="5"/>
  <c r="AG317" i="5"/>
  <c r="AB318" i="2" l="1"/>
  <c r="AA318" i="2"/>
  <c r="Z318" i="2"/>
  <c r="Y318" i="2"/>
  <c r="X318" i="2"/>
  <c r="W318" i="2"/>
  <c r="AB317" i="2"/>
  <c r="AA317" i="2"/>
  <c r="Z317" i="2"/>
  <c r="Y317" i="2"/>
  <c r="X317" i="2"/>
  <c r="W317" i="2"/>
  <c r="R121" i="6"/>
  <c r="Q121" i="6"/>
  <c r="W121" i="6"/>
  <c r="X121" i="6" s="1"/>
  <c r="V121" i="6"/>
  <c r="T121" i="6"/>
  <c r="S121" i="6"/>
  <c r="M121" i="6"/>
  <c r="K121" i="6"/>
  <c r="I121" i="6"/>
  <c r="U121" i="6" s="1"/>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R120" i="6"/>
  <c r="M119" i="6"/>
  <c r="M120" i="6" s="1"/>
  <c r="Q120" i="6"/>
  <c r="K120" i="6"/>
  <c r="I120" i="6"/>
  <c r="U120" i="6" s="1"/>
  <c r="W120" i="6"/>
  <c r="X120" i="6" s="1"/>
  <c r="V120" i="6"/>
  <c r="T120" i="6"/>
  <c r="S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R119" i="6"/>
  <c r="Q119" i="6"/>
  <c r="K119" i="6"/>
  <c r="I119" i="6"/>
  <c r="U119" i="6" s="1"/>
  <c r="W119" i="6"/>
  <c r="X119" i="6" s="1"/>
  <c r="T119" i="6"/>
  <c r="V119" i="6" s="1"/>
  <c r="S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R118" i="6"/>
  <c r="Q118" i="6"/>
  <c r="M118" i="6"/>
  <c r="K118" i="6"/>
  <c r="I118" i="6"/>
  <c r="U118" i="6" s="1"/>
  <c r="AU314" i="5"/>
  <c r="AS314" i="5"/>
  <c r="AQ314" i="5"/>
  <c r="AO314" i="5"/>
  <c r="AM314" i="5"/>
  <c r="AK314" i="5"/>
  <c r="AI314" i="5"/>
  <c r="CE314" i="5" s="1"/>
  <c r="AG314" i="5"/>
  <c r="CC314" i="5" s="1"/>
  <c r="AA315" i="2"/>
  <c r="Z315" i="2"/>
  <c r="X315" i="2"/>
  <c r="W315" i="2"/>
  <c r="P315" i="2"/>
  <c r="W118" i="6"/>
  <c r="X118" i="6" s="1"/>
  <c r="T118" i="6"/>
  <c r="V118" i="6" s="1"/>
  <c r="S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3"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X117" i="6"/>
  <c r="W117" i="6"/>
  <c r="V117" i="6"/>
  <c r="U117" i="6"/>
  <c r="T117" i="6"/>
  <c r="R117" i="6"/>
  <c r="Q117" i="6"/>
  <c r="M117" i="6"/>
  <c r="K117" i="6"/>
  <c r="I117" i="6"/>
  <c r="S117" i="6"/>
  <c r="AD75" i="7"/>
  <c r="AB75" i="7"/>
  <c r="I75" i="7"/>
  <c r="B75" i="7" s="1"/>
  <c r="AC75" i="7" s="1"/>
  <c r="P314" i="2"/>
  <c r="X116" i="6" l="1"/>
  <c r="AU312" i="5"/>
  <c r="AS312" i="5"/>
  <c r="AO312" i="5"/>
  <c r="AM312" i="5"/>
  <c r="AK312" i="5"/>
  <c r="AI312" i="5"/>
  <c r="AG312" i="5"/>
  <c r="CC312" i="5" s="1"/>
  <c r="W116" i="6"/>
  <c r="V116" i="6"/>
  <c r="T116" i="6"/>
  <c r="S116" i="6"/>
  <c r="R116" i="6"/>
  <c r="Q116" i="6"/>
  <c r="M116" i="6"/>
  <c r="K116" i="6"/>
  <c r="I116" i="6"/>
  <c r="U116" i="6" s="1"/>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W115" i="6"/>
  <c r="X115" i="6" s="1"/>
  <c r="U115" i="6"/>
  <c r="T115" i="6"/>
  <c r="V115" i="6" s="1"/>
  <c r="S115" i="6"/>
  <c r="R115" i="6"/>
  <c r="Q115" i="6"/>
  <c r="M115" i="6"/>
  <c r="K115" i="6"/>
  <c r="I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3" i="7"/>
  <c r="P83" i="7"/>
  <c r="AU310" i="5"/>
  <c r="AS310" i="5"/>
  <c r="AQ310" i="5"/>
  <c r="AO310" i="5"/>
  <c r="AM310" i="5"/>
  <c r="AK310" i="5"/>
  <c r="AI310" i="5"/>
  <c r="AG310" i="5"/>
  <c r="W114" i="6" l="1"/>
  <c r="X114" i="6" s="1"/>
  <c r="T114" i="6"/>
  <c r="V114" i="6" s="1"/>
  <c r="S114" i="6"/>
  <c r="R114" i="6"/>
  <c r="Q114" i="6"/>
  <c r="M114" i="6"/>
  <c r="K114" i="6"/>
  <c r="I114" i="6"/>
  <c r="U114" i="6" s="1"/>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W113" i="6"/>
  <c r="X113" i="6" s="1"/>
  <c r="V113" i="6"/>
  <c r="U113" i="6"/>
  <c r="T113" i="6"/>
  <c r="S113" i="6"/>
  <c r="M113" i="6"/>
  <c r="K113" i="6"/>
  <c r="I113" i="6"/>
  <c r="R113" i="6"/>
  <c r="Q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W112" i="6"/>
  <c r="X112" i="6" s="1"/>
  <c r="V112" i="6"/>
  <c r="U112" i="6"/>
  <c r="T112" i="6"/>
  <c r="R112" i="6"/>
  <c r="Q112" i="6"/>
  <c r="M112" i="6"/>
  <c r="K112" i="6"/>
  <c r="I112" i="6"/>
  <c r="S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W111" i="6" l="1"/>
  <c r="X111" i="6" s="1"/>
  <c r="V111" i="6"/>
  <c r="U111" i="6"/>
  <c r="R110" i="6"/>
  <c r="R111" i="6"/>
  <c r="Q111" i="6"/>
  <c r="M111" i="6"/>
  <c r="K111" i="6"/>
  <c r="I111" i="6"/>
  <c r="T111" i="6"/>
  <c r="S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W110" i="6"/>
  <c r="T110" i="6"/>
  <c r="V110" i="6" s="1"/>
  <c r="S110" i="6"/>
  <c r="Q110" i="6"/>
  <c r="M110" i="6"/>
  <c r="K110" i="6"/>
  <c r="I110" i="6"/>
  <c r="U110" i="6" s="1"/>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W109" i="6" l="1"/>
  <c r="T109" i="6"/>
  <c r="V109" i="6" s="1"/>
  <c r="S109" i="6"/>
  <c r="Q109" i="6"/>
  <c r="M109" i="6"/>
  <c r="K109" i="6"/>
  <c r="I109" i="6"/>
  <c r="U109" i="6" s="1"/>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W108" i="6" l="1"/>
  <c r="X108" i="6" s="1"/>
  <c r="X109" i="6" s="1"/>
  <c r="X110" i="6" s="1"/>
  <c r="U108" i="6"/>
  <c r="T108" i="6"/>
  <c r="V108" i="6" s="1"/>
  <c r="S108" i="6"/>
  <c r="R108" i="6"/>
  <c r="R109" i="6" s="1"/>
  <c r="Q108" i="6"/>
  <c r="M108" i="6"/>
  <c r="K108" i="6"/>
  <c r="I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W107" i="6"/>
  <c r="X107" i="6" s="1"/>
  <c r="V107" i="6"/>
  <c r="T107" i="6"/>
  <c r="S107" i="6"/>
  <c r="R107" i="6"/>
  <c r="Q107" i="6"/>
  <c r="M107" i="6"/>
  <c r="K107" i="6"/>
  <c r="I107" i="6"/>
  <c r="U107" i="6" s="1"/>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X106" i="6"/>
  <c r="W106" i="6"/>
  <c r="T106" i="6"/>
  <c r="V106" i="6" s="1"/>
  <c r="S106" i="6"/>
  <c r="R106" i="6"/>
  <c r="Q106" i="6"/>
  <c r="M106" i="6"/>
  <c r="K106" i="6"/>
  <c r="I106" i="6"/>
  <c r="U106" i="6" s="1"/>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W105" i="6"/>
  <c r="X105" i="6" s="1"/>
  <c r="V105" i="6"/>
  <c r="T105" i="6"/>
  <c r="S105" i="6"/>
  <c r="R105" i="6"/>
  <c r="Q105" i="6"/>
  <c r="M105" i="6"/>
  <c r="K105" i="6"/>
  <c r="I105" i="6"/>
  <c r="U105" i="6" s="1"/>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X104" i="6"/>
  <c r="W104" i="6"/>
  <c r="V104" i="6"/>
  <c r="T104" i="6"/>
  <c r="S104" i="6"/>
  <c r="R104" i="6"/>
  <c r="Q104" i="6"/>
  <c r="M104" i="6"/>
  <c r="K104" i="6"/>
  <c r="I104" i="6"/>
  <c r="U104" i="6" s="1"/>
  <c r="W103" i="6"/>
  <c r="X103" i="6" s="1"/>
  <c r="V103" i="6"/>
  <c r="T103" i="6"/>
  <c r="S103" i="6"/>
  <c r="R103" i="6"/>
  <c r="Q103" i="6"/>
  <c r="M103" i="6"/>
  <c r="K103" i="6"/>
  <c r="I103" i="6"/>
  <c r="U103" i="6" s="1"/>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W102" i="6"/>
  <c r="X102" i="6" s="1"/>
  <c r="V102" i="6"/>
  <c r="T102" i="6"/>
  <c r="S102" i="6"/>
  <c r="R102" i="6"/>
  <c r="Q102" i="6"/>
  <c r="M102" i="6"/>
  <c r="K102" i="6"/>
  <c r="I102" i="6"/>
  <c r="U102" i="6" s="1"/>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X101" i="6" l="1"/>
  <c r="W101" i="6"/>
  <c r="V101" i="6"/>
  <c r="T101" i="6"/>
  <c r="S101" i="6"/>
  <c r="R101" i="6"/>
  <c r="Q101" i="6"/>
  <c r="M101" i="6"/>
  <c r="K101" i="6"/>
  <c r="I101" i="6"/>
  <c r="U101" i="6" s="1"/>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X100" i="6"/>
  <c r="W100" i="6"/>
  <c r="V100" i="6"/>
  <c r="T100" i="6"/>
  <c r="S100" i="6"/>
  <c r="R100" i="6"/>
  <c r="Q100" i="6"/>
  <c r="M100" i="6"/>
  <c r="K100" i="6"/>
  <c r="I100" i="6"/>
  <c r="U100" i="6" s="1"/>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W99" i="6"/>
  <c r="X99" i="6" s="1"/>
  <c r="T99" i="6"/>
  <c r="V99" i="6" s="1"/>
  <c r="S99" i="6"/>
  <c r="R99" i="6"/>
  <c r="Q99" i="6"/>
  <c r="M99" i="6"/>
  <c r="K99" i="6"/>
  <c r="I99" i="6"/>
  <c r="U99" i="6" s="1"/>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W97" i="6"/>
  <c r="X97" i="6" s="1"/>
  <c r="V97" i="6"/>
  <c r="T97" i="6"/>
  <c r="S97" i="6"/>
  <c r="R97" i="6"/>
  <c r="Q97" i="6"/>
  <c r="M97" i="6"/>
  <c r="K97" i="6"/>
  <c r="I97" i="6"/>
  <c r="U97" i="6" s="1"/>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3" i="7" l="1"/>
  <c r="Z83" i="7"/>
  <c r="Y83" i="7"/>
  <c r="X83" i="7"/>
  <c r="W83" i="7"/>
  <c r="V83" i="7"/>
  <c r="F83" i="7"/>
  <c r="G83" i="7"/>
  <c r="U83" i="7"/>
  <c r="T83" i="7"/>
  <c r="S83" i="7"/>
  <c r="O83" i="7"/>
  <c r="N83" i="7"/>
  <c r="M83" i="7"/>
  <c r="L83" i="7"/>
  <c r="H83" i="7"/>
  <c r="K83" i="7"/>
  <c r="E83" i="7"/>
  <c r="AU292" i="5"/>
  <c r="AS292" i="5"/>
  <c r="AQ292" i="5"/>
  <c r="AO292" i="5"/>
  <c r="AM292" i="5"/>
  <c r="AK292" i="5"/>
  <c r="AI292" i="5"/>
  <c r="CE292" i="5" s="1"/>
  <c r="AG292" i="5"/>
  <c r="CC292" i="5" s="1"/>
  <c r="W96" i="6"/>
  <c r="X96" i="6" s="1"/>
  <c r="V96" i="6"/>
  <c r="T96" i="6"/>
  <c r="S96" i="6"/>
  <c r="R96" i="6"/>
  <c r="Q96" i="6"/>
  <c r="M96" i="6"/>
  <c r="K96" i="6"/>
  <c r="I96" i="6"/>
  <c r="U96" i="6" s="1"/>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W95" i="6"/>
  <c r="X95" i="6" s="1"/>
  <c r="U95" i="6"/>
  <c r="T95" i="6"/>
  <c r="V95" i="6" s="1"/>
  <c r="S95" i="6"/>
  <c r="R95" i="6"/>
  <c r="Q95" i="6"/>
  <c r="M95" i="6"/>
  <c r="K95" i="6"/>
  <c r="I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88" i="7" l="1"/>
  <c r="W94" i="6"/>
  <c r="X94" i="6" s="1"/>
  <c r="T94" i="6"/>
  <c r="V94" i="6" s="1"/>
  <c r="S94" i="6"/>
  <c r="R94" i="6"/>
  <c r="Q94" i="6"/>
  <c r="M94" i="6"/>
  <c r="K94" i="6"/>
  <c r="I94" i="6"/>
  <c r="U94" i="6" s="1"/>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W92" i="6"/>
  <c r="X92" i="6" s="1"/>
  <c r="T92" i="6"/>
  <c r="V92" i="6" s="1"/>
  <c r="S92" i="6"/>
  <c r="R92" i="6"/>
  <c r="Q92" i="6"/>
  <c r="M92" i="6"/>
  <c r="K92" i="6"/>
  <c r="I92" i="6"/>
  <c r="U92" i="6" s="1"/>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W91" i="6" l="1"/>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X90" i="6" l="1"/>
  <c r="W90" i="6"/>
  <c r="V90" i="6"/>
  <c r="T90" i="6"/>
  <c r="S90" i="6"/>
  <c r="R90" i="6"/>
  <c r="Q90" i="6"/>
  <c r="M90" i="6"/>
  <c r="K90" i="6"/>
  <c r="I90" i="6"/>
  <c r="U90" i="6" s="1"/>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W89" i="6"/>
  <c r="X89" i="6" s="1"/>
  <c r="V89" i="6"/>
  <c r="T89" i="6"/>
  <c r="S89" i="6"/>
  <c r="R89" i="6"/>
  <c r="Q89" i="6"/>
  <c r="M89" i="6"/>
  <c r="K89" i="6"/>
  <c r="I89" i="6"/>
  <c r="U89" i="6" s="1"/>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3" i="7" l="1"/>
  <c r="W88" i="6"/>
  <c r="X88" i="6" s="1"/>
  <c r="V88" i="6"/>
  <c r="T88" i="6"/>
  <c r="S88" i="6"/>
  <c r="R88" i="6"/>
  <c r="Q88" i="6"/>
  <c r="M88" i="6"/>
  <c r="K88" i="6"/>
  <c r="I88" i="6"/>
  <c r="U88" i="6" s="1"/>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X87" i="6"/>
  <c r="W87" i="6"/>
  <c r="T87" i="6"/>
  <c r="V87" i="6" s="1"/>
  <c r="S87" i="6"/>
  <c r="R87" i="6"/>
  <c r="Q87" i="6"/>
  <c r="M87" i="6"/>
  <c r="K87" i="6"/>
  <c r="I87" i="6"/>
  <c r="U87" i="6" s="1"/>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X86" i="6"/>
  <c r="W86" i="6"/>
  <c r="T86" i="6"/>
  <c r="V86" i="6" s="1"/>
  <c r="S86" i="6"/>
  <c r="R86" i="6"/>
  <c r="Q86" i="6"/>
  <c r="M86" i="6"/>
  <c r="K86" i="6"/>
  <c r="I86" i="6"/>
  <c r="U86" i="6" s="1"/>
  <c r="AA283" i="2"/>
  <c r="Z283" i="2"/>
  <c r="X283" i="2"/>
  <c r="W283" i="2"/>
  <c r="P283" i="2"/>
  <c r="AD282" i="5"/>
  <c r="CB282" i="5" s="1"/>
  <c r="AC282" i="5"/>
  <c r="AB282" i="5"/>
  <c r="AA282" i="5"/>
  <c r="Z282" i="5"/>
  <c r="BE282" i="5" s="1"/>
  <c r="BI282" i="5" s="1"/>
  <c r="BL282" i="5" s="1"/>
  <c r="P282" i="2" l="1"/>
  <c r="W85" i="6" l="1"/>
  <c r="X85" i="6" s="1"/>
  <c r="T85" i="6"/>
  <c r="V85" i="6" s="1"/>
  <c r="S85" i="6"/>
  <c r="R85" i="6"/>
  <c r="Q85" i="6"/>
  <c r="M85" i="6"/>
  <c r="K85" i="6"/>
  <c r="I85" i="6"/>
  <c r="U85" i="6" s="1"/>
  <c r="W84" i="6"/>
  <c r="X84" i="6" s="1"/>
  <c r="T84" i="6"/>
  <c r="V84" i="6" s="1"/>
  <c r="S84" i="6"/>
  <c r="R84" i="6"/>
  <c r="Q84" i="6"/>
  <c r="M84" i="6"/>
  <c r="K84" i="6"/>
  <c r="I84" i="6"/>
  <c r="U84" i="6" s="1"/>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X83" i="6"/>
  <c r="W83" i="6"/>
  <c r="V83" i="6"/>
  <c r="T83" i="6"/>
  <c r="S83" i="6"/>
  <c r="R83" i="6"/>
  <c r="Q83" i="6"/>
  <c r="M83" i="6"/>
  <c r="K83" i="6"/>
  <c r="I83" i="6"/>
  <c r="U83" i="6" s="1"/>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W82" i="6"/>
  <c r="X82" i="6" s="1"/>
  <c r="V82" i="6"/>
  <c r="U82" i="6"/>
  <c r="T82" i="6"/>
  <c r="S82" i="6"/>
  <c r="R82" i="6"/>
  <c r="Q82" i="6"/>
  <c r="M82" i="6"/>
  <c r="K82" i="6"/>
  <c r="I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W81" i="6"/>
  <c r="X81" i="6" s="1"/>
  <c r="U81" i="6"/>
  <c r="T81" i="6"/>
  <c r="V81" i="6" s="1"/>
  <c r="S81" i="6"/>
  <c r="R81" i="6"/>
  <c r="Q81" i="6"/>
  <c r="M81" i="6"/>
  <c r="K81" i="6"/>
  <c r="I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W79" i="6" l="1"/>
  <c r="X79" i="6" s="1"/>
  <c r="T79" i="6"/>
  <c r="V79" i="6" s="1"/>
  <c r="S79" i="6"/>
  <c r="R79" i="6"/>
  <c r="Q79" i="6"/>
  <c r="M79" i="6"/>
  <c r="K79" i="6"/>
  <c r="I79" i="6"/>
  <c r="U79" i="6" s="1"/>
  <c r="AD275" i="5"/>
  <c r="AC275" i="5"/>
  <c r="AB275" i="5"/>
  <c r="AA275" i="5"/>
  <c r="Z275" i="5"/>
  <c r="BE275" i="5" s="1"/>
  <c r="BI275" i="5" s="1"/>
  <c r="BL275" i="5" s="1"/>
  <c r="AX275" i="5"/>
  <c r="AA276" i="2"/>
  <c r="Z276" i="2"/>
  <c r="X276" i="2"/>
  <c r="W276" i="2"/>
  <c r="CB275" i="5" l="1"/>
  <c r="W78" i="6"/>
  <c r="X78" i="6" s="1"/>
  <c r="T78" i="6"/>
  <c r="V78" i="6" s="1"/>
  <c r="S78" i="6"/>
  <c r="R78" i="6"/>
  <c r="Q78" i="6"/>
  <c r="M78" i="6"/>
  <c r="K78" i="6"/>
  <c r="I78" i="6"/>
  <c r="U78" i="6" s="1"/>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W77" i="6" l="1"/>
  <c r="X77" i="6" s="1"/>
  <c r="T77" i="6"/>
  <c r="V77" i="6" s="1"/>
  <c r="S77" i="6"/>
  <c r="R77" i="6"/>
  <c r="Q77" i="6"/>
  <c r="M77" i="6"/>
  <c r="K77" i="6"/>
  <c r="I77" i="6"/>
  <c r="U77" i="6" s="1"/>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W76" i="6" l="1"/>
  <c r="X76" i="6" s="1"/>
  <c r="V76" i="6"/>
  <c r="T76" i="6"/>
  <c r="S76" i="6"/>
  <c r="R76" i="6"/>
  <c r="Q76" i="6"/>
  <c r="M76" i="6"/>
  <c r="K76" i="6"/>
  <c r="I76" i="6"/>
  <c r="U76" i="6" s="1"/>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W75" i="6"/>
  <c r="X75" i="6" s="1"/>
  <c r="T75" i="6"/>
  <c r="V75" i="6" s="1"/>
  <c r="S75" i="6"/>
  <c r="R75" i="6"/>
  <c r="Q75" i="6"/>
  <c r="M75" i="6"/>
  <c r="K75" i="6"/>
  <c r="I75" i="6"/>
  <c r="U75" i="6" s="1"/>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W74" i="6"/>
  <c r="X74" i="6" s="1"/>
  <c r="V74" i="6"/>
  <c r="T74" i="6"/>
  <c r="S74" i="6"/>
  <c r="R74" i="6"/>
  <c r="Q74" i="6"/>
  <c r="M74" i="6"/>
  <c r="K74" i="6"/>
  <c r="I74" i="6"/>
  <c r="U74" i="6" s="1"/>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X73" i="6"/>
  <c r="W73" i="6"/>
  <c r="T73" i="6"/>
  <c r="V73" i="6" s="1"/>
  <c r="S73" i="6"/>
  <c r="R73" i="6"/>
  <c r="Q73" i="6"/>
  <c r="M73" i="6"/>
  <c r="K73" i="6"/>
  <c r="I73" i="6"/>
  <c r="U73" i="6" s="1"/>
  <c r="AD269" i="5"/>
  <c r="AC269" i="5"/>
  <c r="AB269" i="5"/>
  <c r="AA269" i="5"/>
  <c r="Z269" i="5"/>
  <c r="BE269" i="5" s="1"/>
  <c r="BI269" i="5" s="1"/>
  <c r="BL269" i="5" s="1"/>
  <c r="AX269" i="5"/>
  <c r="AA270" i="2"/>
  <c r="Z270" i="2"/>
  <c r="X270" i="2"/>
  <c r="W270" i="2"/>
  <c r="P270" i="2"/>
  <c r="CB269" i="5" l="1"/>
  <c r="X72" i="6"/>
  <c r="W72" i="6"/>
  <c r="T72" i="6"/>
  <c r="V72" i="6" s="1"/>
  <c r="S72" i="6"/>
  <c r="R72" i="6"/>
  <c r="Q72" i="6"/>
  <c r="M72" i="6"/>
  <c r="K72" i="6"/>
  <c r="I72" i="6"/>
  <c r="U72" i="6" s="1"/>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W71" i="6"/>
  <c r="X71" i="6" s="1"/>
  <c r="V71" i="6"/>
  <c r="T71" i="6"/>
  <c r="S71" i="6"/>
  <c r="R71" i="6"/>
  <c r="Q71" i="6"/>
  <c r="M71" i="6"/>
  <c r="K71" i="6"/>
  <c r="I71" i="6"/>
  <c r="U71" i="6" s="1"/>
  <c r="W70" i="6" l="1"/>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2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2"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24" i="5"/>
  <c r="AD32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23" i="5" l="1"/>
  <c r="L323"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3"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<sst xmlns="http://schemas.openxmlformats.org/spreadsheetml/2006/main" count="616" uniqueCount="404">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</sst>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国家衛健委発表に基づく感染状況!$X$27:$X$321</c:f>
              <c:numCache>
                <c:formatCode>#,##0_);[Red]\(#,##0\)</c:formatCode>
                <c:ptCount val="2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国家衛健委発表に基づく感染状況!$Y$27:$Y$321</c:f>
              <c:numCache>
                <c:formatCode>General</c:formatCode>
                <c:ptCount val="2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香港マカオ台湾の患者・海外輸入症例・無症状病原体保有者!$AX$169:$AX$319</c:f>
              <c:numCache>
                <c:formatCode>m"月"d"日"</c:formatCode>
                <c:ptCount val="1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numCache>
            </c:numRef>
          </c:cat>
          <c:val>
            <c:numRef>
              <c:f>香港マカオ台湾の患者・海外輸入症例・無症状病原体保有者!$AY$169:$AY$319</c:f>
              <c:numCache>
                <c:formatCode>General</c:formatCode>
                <c:ptCount val="15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香港マカオ台湾の患者・海外輸入症例・無症状病原体保有者!$AX$169:$AX$319</c:f>
              <c:numCache>
                <c:formatCode>m"月"d"日"</c:formatCode>
                <c:ptCount val="1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numCache>
            </c:numRef>
          </c:cat>
          <c:val>
            <c:numRef>
              <c:f>香港マカオ台湾の患者・海外輸入症例・無症状病原体保有者!$BB$169:$BB$319</c:f>
              <c:numCache>
                <c:formatCode>General</c:formatCode>
                <c:ptCount val="15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香港マカオ台湾の患者・海外輸入症例・無症状病原体保有者!$AX$169:$AX$319</c:f>
              <c:numCache>
                <c:formatCode>m"月"d"日"</c:formatCode>
                <c:ptCount val="1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numCache>
            </c:numRef>
          </c:cat>
          <c:val>
            <c:numRef>
              <c:f>香港マカオ台湾の患者・海外輸入症例・無症状病原体保有者!$AZ$169:$AZ$319</c:f>
              <c:numCache>
                <c:formatCode>General</c:formatCode>
                <c:ptCount val="15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香港マカオ台湾の患者・海外輸入症例・無症状病原体保有者!$AX$169:$AX$319</c:f>
              <c:numCache>
                <c:formatCode>m"月"d"日"</c:formatCode>
                <c:ptCount val="15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numCache>
            </c:numRef>
          </c:cat>
          <c:val>
            <c:numRef>
              <c:f>香港マカオ台湾の患者・海外輸入症例・無症状病原体保有者!$BC$169:$BC$319</c:f>
              <c:numCache>
                <c:formatCode>General</c:formatCode>
                <c:ptCount val="15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香港マカオ台湾の患者・海外輸入症例・無症状病原体保有者!$CE$29:$CE$320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香港マカオ台湾の患者・海外輸入症例・無症状病原体保有者!$CB$29:$CB$320</c:f>
              <c:numCache>
                <c:formatCode>General</c:formatCode>
                <c:ptCount val="29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香港マカオ台湾の患者・海外輸入症例・無症状病原体保有者!$CC$29:$CC$320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新疆の情況!$S$6:$S$123</c:f>
              <c:strCache>
                <c:ptCount val="11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strCache>
            </c:strRef>
          </c:cat>
          <c:val>
            <c:numRef>
              <c:f>新疆の情況!$T$6:$T$123</c:f>
              <c:numCache>
                <c:formatCode>General</c:formatCode>
                <c:ptCount val="11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新疆の情況!$S$6:$S$123</c:f>
              <c:strCache>
                <c:ptCount val="11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strCache>
            </c:strRef>
          </c:cat>
          <c:val>
            <c:numRef>
              <c:f>新疆の情況!$W$6:$W$123</c:f>
              <c:numCache>
                <c:formatCode>General</c:formatCode>
                <c:ptCount val="11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新疆の情況!$S$6:$S$123</c:f>
              <c:strCache>
                <c:ptCount val="11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strCache>
            </c:strRef>
          </c:cat>
          <c:val>
            <c:numRef>
              <c:f>新疆の情況!$U$6:$U$123</c:f>
              <c:numCache>
                <c:formatCode>General</c:formatCode>
                <c:ptCount val="11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新疆の情況!$S$6:$S$123</c:f>
              <c:strCache>
                <c:ptCount val="11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strCache>
            </c:strRef>
          </c:cat>
          <c:val>
            <c:numRef>
              <c:f>新疆の情況!$V$6:$V$123</c:f>
              <c:numCache>
                <c:formatCode>General</c:formatCode>
                <c:ptCount val="11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新疆の情況!$S$6:$S$123</c:f>
              <c:strCache>
                <c:ptCount val="11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strCache>
            </c:strRef>
          </c:cat>
          <c:val>
            <c:numRef>
              <c:f>新疆の情況!$X$6:$X$123</c:f>
              <c:numCache>
                <c:formatCode>General</c:formatCode>
                <c:ptCount val="11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国家衛健委発表に基づく感染状況!$X$27:$X$321</c:f>
              <c:numCache>
                <c:formatCode>#,##0_);[Red]\(#,##0\)</c:formatCode>
                <c:ptCount val="2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国家衛健委発表に基づく感染状況!$Y$27:$Y$321</c:f>
              <c:numCache>
                <c:formatCode>General</c:formatCode>
                <c:ptCount val="2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国家衛健委発表に基づく感染状況!$AA$27:$AA$321</c:f>
              <c:numCache>
                <c:formatCode>General</c:formatCode>
                <c:ptCount val="2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国家衛健委発表に基づく感染状況!$AB$27:$AB$321</c:f>
              <c:numCache>
                <c:formatCode>General</c:formatCode>
                <c:ptCount val="2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省市別輸入症例数変化!$AB$2:$AB$80</c:f>
              <c:numCache>
                <c:formatCode>m"月"d"日"</c:formatCode>
                <c:ptCount val="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省市別輸入症例数変化!$AD$2:$AD$80</c:f>
              <c:numCache>
                <c:formatCode>General</c:formatCode>
                <c:ptCount val="7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省市別輸入症例数変化!$AB$2:$AB$80</c:f>
              <c:numCache>
                <c:formatCode>m"月"d"日"</c:formatCode>
                <c:ptCount val="7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省市別輸入症例数変化!$AC$2:$AC$80</c:f>
              <c:numCache>
                <c:formatCode>0_);[Red]\(0\)</c:formatCode>
                <c:ptCount val="7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省市別輸入症例数変化!$D$2:$D$81</c:f>
              <c:numCache>
                <c:formatCode>General</c:formatCode>
                <c:ptCount val="8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省市別輸入症例数変化!$E$2:$E$81</c:f>
              <c:numCache>
                <c:formatCode>General</c:formatCode>
                <c:ptCount val="8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省市別輸入症例数変化!$F$2:$F$81</c:f>
              <c:numCache>
                <c:formatCode>General</c:formatCode>
                <c:ptCount val="8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省市別輸入症例数変化!$G$2:$G$81</c:f>
              <c:numCache>
                <c:formatCode>General</c:formatCode>
                <c:ptCount val="8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省市別輸入症例数変化!$H$2:$H$81</c:f>
              <c:numCache>
                <c:formatCode>General</c:formatCode>
                <c:ptCount val="8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numCache>
            </c:numRef>
          </c:cat>
          <c:val>
            <c:numRef>
              <c:f>省市別輸入症例数変化!$I$2:$I$81</c:f>
              <c:numCache>
                <c:formatCode>0_);[Red]\(0\)</c:formatCode>
                <c:ptCount val="8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国家衛健委発表に基づく感染状況!$X$27:$X$321</c:f>
              <c:numCache>
                <c:formatCode>#,##0_);[Red]\(#,##0\)</c:formatCode>
                <c:ptCount val="2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国家衛健委発表に基づく感染状況!$Y$27:$Y$321</c:f>
              <c:numCache>
                <c:formatCode>General</c:formatCode>
                <c:ptCount val="2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国家衛健委発表に基づく感染状況!$AA$27:$AA$321</c:f>
              <c:numCache>
                <c:formatCode>General</c:formatCode>
                <c:ptCount val="2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国家衛健委発表に基づく感染状況!$AB$27:$AB$321</c:f>
              <c:numCache>
                <c:formatCode>General</c:formatCode>
                <c:ptCount val="2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国家衛健委発表に基づく感染状況!$AA$27:$AA$321</c:f>
              <c:numCache>
                <c:formatCode>General</c:formatCode>
                <c:ptCount val="2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国家衛健委発表に基づく感染状況!$Z$27:$Z$321</c:f>
              <c:numCache>
                <c:formatCode>m"月"d"日"</c:formatCode>
                <c:ptCount val="2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numCache>
            </c:numRef>
          </c:cat>
          <c:val>
            <c:numRef>
              <c:f>国家衛健委発表に基づく感染状況!$AB$27:$AB$321</c:f>
              <c:numCache>
                <c:formatCode>General</c:formatCode>
                <c:ptCount val="2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香港マカオ台湾の患者・海外輸入症例・無症状病原体保有者!$BE$70:$BE$320</c:f>
              <c:numCache>
                <c:formatCode>m"月"d"日"</c:formatCode>
                <c:ptCount val="2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numCache>
            </c:numRef>
          </c:cat>
          <c:val>
            <c:numRef>
              <c:f>香港マカオ台湾の患者・海外輸入症例・無症状病原体保有者!$BF$70:$BF$320</c:f>
              <c:numCache>
                <c:formatCode>General</c:formatCode>
                <c:ptCount val="25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香港マカオ台湾の患者・海外輸入症例・無症状病原体保有者!$BG$70:$BG$320</c:f>
              <c:numCache>
                <c:formatCode>m"月"d"日"</c:formatCode>
                <c:ptCount val="25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numCache>
            </c:numRef>
          </c:cat>
          <c:val>
            <c:numRef>
              <c:f>香港マカオ台湾の患者・海外輸入症例・無症状病原体保有者!$BH$70:$BH$320</c:f>
              <c:numCache>
                <c:formatCode>General</c:formatCode>
                <c:ptCount val="25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香港マカオ台湾の患者・海外輸入症例・無症状病原体保有者!$BT$29:$BT$320</c:f>
              <c:numCache>
                <c:formatCode>General</c:formatCode>
                <c:ptCount val="29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香港マカオ台湾の患者・海外輸入症例・無症状病原体保有者!$BU$29:$BU$320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香港マカオ台湾の患者・海外輸入症例・無症状病原体保有者!$BV$29:$BV$320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香港マカオ台湾の患者・海外輸入症例・無症状病原体保有者!$BP$29:$BP$320</c:f>
              <c:numCache>
                <c:formatCode>General</c:formatCode>
                <c:ptCount val="29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香港マカオ台湾の患者・海外輸入症例・無症状病原体保有者!$BQ$29:$BQ$320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香港マカオ台湾の患者・海外輸入症例・無症状病原体保有者!$BR$29:$BR$320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香港マカオ台湾の患者・海外輸入症例・無症状病原体保有者!$BX$29:$BX$320</c:f>
              <c:numCache>
                <c:formatCode>General</c:formatCode>
                <c:ptCount val="29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香港マカオ台湾の患者・海外輸入症例・無症状病原体保有者!$BY$29:$BY$320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香港マカオ台湾の患者・海外輸入症例・無症状病原体保有者!$BW$29:$BW$320</c:f>
              <c:numCache>
                <c:formatCode>m"月"d"日"</c:formatCode>
                <c:ptCount val="29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numCache>
            </c:numRef>
          </c:cat>
          <c:val>
            <c:numRef>
              <c:f>香港マカオ台湾の患者・海外輸入症例・無症状病原体保有者!$BZ$29:$BZ$320</c:f>
              <c:numCache>
                <c:formatCode>General</c:formatCode>
                <c:ptCount val="2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香港マカオ台湾の患者・海外輸入症例・無症状病原体保有者!$BI$97:$BI$319</c:f>
              <c:numCache>
                <c:formatCode>m"月"d"日"</c:formatCode>
                <c:ptCount val="2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numCache>
            </c:numRef>
          </c:cat>
          <c:val>
            <c:numRef>
              <c:f>香港マカオ台湾の患者・海外輸入症例・無症状病原体保有者!$BJ$97:$BJ$319</c:f>
              <c:numCache>
                <c:formatCode>General</c:formatCode>
                <c:ptCount val="22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香港マカオ台湾の患者・海外輸入症例・無症状病原体保有者!$BI$97:$BI$319</c:f>
              <c:numCache>
                <c:formatCode>m"月"d"日"</c:formatCode>
                <c:ptCount val="2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numCache>
            </c:numRef>
          </c:cat>
          <c:val>
            <c:numRef>
              <c:f>香港マカオ台湾の患者・海外輸入症例・無症状病原体保有者!$BK$97:$BK$319</c:f>
              <c:numCache>
                <c:formatCode>General</c:formatCode>
                <c:ptCount val="22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香港マカオ台湾の患者・海外輸入症例・無症状病原体保有者!$BL$97:$BL$319</c:f>
              <c:numCache>
                <c:formatCode>m"月"d"日"</c:formatCode>
                <c:ptCount val="2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numCache>
            </c:numRef>
          </c:cat>
          <c:val>
            <c:numRef>
              <c:f>香港マカオ台湾の患者・海外輸入症例・無症状病原体保有者!$BM$97:$BM$319</c:f>
              <c:numCache>
                <c:formatCode>General</c:formatCode>
                <c:ptCount val="22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香港マカオ台湾の患者・海外輸入症例・無症状病原体保有者!$BL$97:$BL$319</c:f>
              <c:numCache>
                <c:formatCode>m"月"d"日"</c:formatCode>
                <c:ptCount val="22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numCache>
            </c:numRef>
          </c:cat>
          <c:val>
            <c:numRef>
              <c:f>香港マカオ台湾の患者・海外輸入症例・無症状病原体保有者!$BN$97:$BN$319</c:f>
              <c:numCache>
                <c:formatCode>General</c:formatCode>
                <c:ptCount val="22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0"/>
  <sheetViews>
    <sheetView tabSelected="1" workbookViewId="0">
      <pane xSplit="2" ySplit="5" topLeftCell="C317" activePane="bottomRight" state="frozen"/>
      <selection pane="topRight" activeCell="C1" sqref="C1"/>
      <selection pane="bottomLeft" activeCell="A8" sqref="A8"/>
      <selection pane="bottomRight" activeCell="B326" sqref="B32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2" t="s">
        <v>78</v>
      </c>
      <c r="D1" s="272"/>
      <c r="E1" s="272"/>
      <c r="F1" s="272"/>
      <c r="G1" s="272"/>
      <c r="H1" s="272"/>
      <c r="I1" s="272"/>
      <c r="J1" s="272"/>
      <c r="K1" s="272"/>
      <c r="L1" s="272"/>
      <c r="M1" s="272"/>
      <c r="N1" s="272"/>
      <c r="O1" s="272"/>
      <c r="P1" s="87"/>
      <c r="Q1" s="87"/>
      <c r="R1" s="87"/>
      <c r="S1" s="87"/>
      <c r="T1" s="87"/>
      <c r="U1" s="86">
        <v>44142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9" t="s">
        <v>72</v>
      </c>
      <c r="D4" s="280"/>
      <c r="E4" s="280"/>
      <c r="F4" s="290"/>
      <c r="G4" s="279" t="s">
        <v>68</v>
      </c>
      <c r="H4" s="280"/>
      <c r="I4" s="285" t="s">
        <v>87</v>
      </c>
      <c r="J4" s="281" t="s">
        <v>71</v>
      </c>
      <c r="K4" s="282"/>
      <c r="L4" s="283" t="s">
        <v>70</v>
      </c>
      <c r="M4" s="284"/>
      <c r="N4" s="273" t="s">
        <v>73</v>
      </c>
      <c r="O4" s="274"/>
      <c r="P4" s="287" t="s">
        <v>92</v>
      </c>
      <c r="Q4" s="288"/>
      <c r="R4" s="287" t="s">
        <v>88</v>
      </c>
      <c r="S4" s="288"/>
      <c r="T4" s="289"/>
      <c r="U4" s="275" t="s">
        <v>75</v>
      </c>
    </row>
    <row r="5" spans="2:21" ht="18.5" customHeight="1" thickBot="1" x14ac:dyDescent="0.6">
      <c r="B5" s="63" t="s">
        <v>76</v>
      </c>
      <c r="C5" s="277" t="s">
        <v>69</v>
      </c>
      <c r="D5" s="278"/>
      <c r="E5" s="92" t="s">
        <v>9</v>
      </c>
      <c r="F5" s="71" t="s">
        <v>86</v>
      </c>
      <c r="G5" s="69" t="s">
        <v>69</v>
      </c>
      <c r="H5" s="70" t="s">
        <v>9</v>
      </c>
      <c r="I5" s="286"/>
      <c r="J5" s="69" t="s">
        <v>69</v>
      </c>
      <c r="K5" s="70" t="s">
        <v>74</v>
      </c>
      <c r="L5" s="69" t="s">
        <v>69</v>
      </c>
      <c r="M5" s="70" t="s">
        <v>9</v>
      </c>
      <c r="N5" s="69" t="s">
        <v>69</v>
      </c>
      <c r="O5" s="71" t="s">
        <v>9</v>
      </c>
      <c r="P5" s="88" t="s">
        <v>105</v>
      </c>
      <c r="Q5" s="71" t="s">
        <v>9</v>
      </c>
      <c r="R5" s="119" t="s">
        <v>90</v>
      </c>
      <c r="S5" s="68" t="s">
        <v>91</v>
      </c>
      <c r="T5" s="68" t="s">
        <v>89</v>
      </c>
      <c r="U5" s="27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W317" si="1153">+B316</f>
        <v>44139</v>
      </c>
      <c r="X316" s="122">
        <f t="shared" ref="X316:X317" si="1154">+G316</f>
        <v>28</v>
      </c>
      <c r="Y316" s="97">
        <f t="shared" ref="Y316" si="1155">+H316</f>
        <v>86115</v>
      </c>
      <c r="Z316" s="123">
        <f t="shared" ref="Z316:Z317"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c r="C319" s="48"/>
      <c r="D319" s="84"/>
      <c r="E319" s="110"/>
      <c r="F319" s="57"/>
      <c r="G319" s="48"/>
      <c r="H319" s="89"/>
      <c r="I319" s="89"/>
      <c r="J319" s="269"/>
      <c r="K319" s="56"/>
      <c r="L319" s="48"/>
      <c r="M319" s="89"/>
      <c r="N319" s="48"/>
      <c r="O319" s="89"/>
      <c r="P319" s="111"/>
      <c r="Q319" s="57"/>
      <c r="R319" s="48"/>
      <c r="S319" s="118"/>
      <c r="T319" s="57"/>
      <c r="U319" s="78"/>
      <c r="W319" s="121"/>
      <c r="X319" s="122"/>
      <c r="Y319" s="97"/>
      <c r="Z319" s="123"/>
      <c r="AA319" s="97"/>
      <c r="AB319" s="97"/>
    </row>
    <row r="320" spans="2:28" x14ac:dyDescent="0.55000000000000004">
      <c r="B320" s="77"/>
      <c r="C320" s="59"/>
      <c r="D320" s="49"/>
      <c r="E320" s="61"/>
      <c r="F320" s="60"/>
      <c r="G320" s="59"/>
      <c r="H320" s="61"/>
      <c r="I320" s="55"/>
      <c r="J320" s="59"/>
      <c r="K320" s="61"/>
      <c r="L320" s="59"/>
      <c r="M320" s="61"/>
      <c r="N320" s="48"/>
      <c r="O320" s="60"/>
      <c r="P320" s="124"/>
      <c r="Q320" s="60"/>
      <c r="R320" s="48"/>
      <c r="S320" s="60"/>
      <c r="T320" s="60"/>
      <c r="U320" s="78"/>
    </row>
    <row r="321" spans="2:21" ht="9.5" customHeight="1" thickBot="1" x14ac:dyDescent="0.6">
      <c r="B321" s="66"/>
      <c r="C321" s="79"/>
      <c r="D321" s="80"/>
      <c r="E321" s="82"/>
      <c r="F321" s="95"/>
      <c r="G321" s="79"/>
      <c r="H321" s="82"/>
      <c r="I321" s="82"/>
      <c r="J321" s="79"/>
      <c r="K321" s="82"/>
      <c r="L321" s="79"/>
      <c r="M321" s="82"/>
      <c r="N321" s="83"/>
      <c r="O321" s="81"/>
      <c r="P321" s="94"/>
      <c r="Q321" s="95"/>
      <c r="R321" s="120"/>
      <c r="S321" s="95"/>
      <c r="T321" s="95"/>
      <c r="U321" s="67"/>
    </row>
    <row r="323" spans="2:21" ht="13" customHeight="1" x14ac:dyDescent="0.55000000000000004">
      <c r="E323" s="112"/>
      <c r="F323" s="113"/>
      <c r="G323" s="112" t="s">
        <v>80</v>
      </c>
      <c r="H323" s="113"/>
      <c r="I323" s="113"/>
      <c r="J323" s="113"/>
      <c r="U323" s="72"/>
    </row>
    <row r="324" spans="2:21" ht="13" customHeight="1" x14ac:dyDescent="0.55000000000000004">
      <c r="E324" s="112" t="s">
        <v>98</v>
      </c>
      <c r="F324" s="113"/>
      <c r="G324" s="270" t="s">
        <v>79</v>
      </c>
      <c r="H324" s="271"/>
      <c r="I324" s="112" t="s">
        <v>106</v>
      </c>
      <c r="J324" s="113"/>
    </row>
    <row r="325" spans="2:21" ht="13" customHeight="1" x14ac:dyDescent="0.55000000000000004">
      <c r="B325" s="130"/>
      <c r="E325" s="114" t="s">
        <v>108</v>
      </c>
      <c r="F325" s="113"/>
      <c r="G325" s="115"/>
      <c r="H325" s="115"/>
      <c r="I325" s="112" t="s">
        <v>107</v>
      </c>
      <c r="J325" s="113"/>
    </row>
    <row r="326" spans="2:21" ht="18.5" customHeight="1" x14ac:dyDescent="0.55000000000000004">
      <c r="E326" s="112" t="s">
        <v>96</v>
      </c>
      <c r="F326" s="113"/>
      <c r="G326" s="112" t="s">
        <v>97</v>
      </c>
      <c r="H326" s="113"/>
      <c r="I326" s="113"/>
      <c r="J326" s="113"/>
    </row>
    <row r="327" spans="2:21" ht="13" customHeight="1" x14ac:dyDescent="0.55000000000000004">
      <c r="E327" s="112" t="s">
        <v>98</v>
      </c>
      <c r="F327" s="113"/>
      <c r="G327" s="112" t="s">
        <v>99</v>
      </c>
      <c r="H327" s="113"/>
      <c r="I327" s="113"/>
      <c r="J327" s="113"/>
    </row>
    <row r="328" spans="2:21" ht="13" customHeight="1" x14ac:dyDescent="0.55000000000000004">
      <c r="E328" s="112" t="s">
        <v>98</v>
      </c>
      <c r="F328" s="113"/>
      <c r="G328" s="112" t="s">
        <v>100</v>
      </c>
      <c r="H328" s="113"/>
      <c r="I328" s="113"/>
      <c r="J328" s="113"/>
    </row>
    <row r="329" spans="2:21" ht="13" customHeight="1" x14ac:dyDescent="0.55000000000000004">
      <c r="E329" s="112" t="s">
        <v>101</v>
      </c>
      <c r="F329" s="113"/>
      <c r="G329" s="112" t="s">
        <v>102</v>
      </c>
      <c r="H329" s="113"/>
      <c r="I329" s="113"/>
      <c r="J329" s="113"/>
    </row>
    <row r="330" spans="2:21" ht="13" customHeight="1" x14ac:dyDescent="0.55000000000000004">
      <c r="E330" s="112" t="s">
        <v>103</v>
      </c>
      <c r="F330" s="113"/>
      <c r="G330" s="112" t="s">
        <v>104</v>
      </c>
      <c r="H330" s="113"/>
      <c r="I330" s="113"/>
      <c r="J330" s="113"/>
    </row>
  </sheetData>
  <mergeCells count="12">
    <mergeCell ref="G324:H32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4"/>
  <sheetViews>
    <sheetView topLeftCell="A5" zoomScale="96" zoomScaleNormal="96" workbookViewId="0">
      <pane xSplit="1" ySplit="3" topLeftCell="B314" activePane="bottomRight" state="frozen"/>
      <selection activeCell="A5" sqref="A5"/>
      <selection pane="topRight" activeCell="B5" sqref="B5"/>
      <selection pane="bottomLeft" activeCell="A8" sqref="A8"/>
      <selection pane="bottomRight" activeCell="E322" sqref="E322"/>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00" t="s">
        <v>130</v>
      </c>
      <c r="C4" s="301"/>
      <c r="D4" s="301"/>
      <c r="E4" s="301"/>
      <c r="F4" s="301"/>
      <c r="G4" s="301"/>
      <c r="H4" s="301"/>
      <c r="I4" s="301"/>
      <c r="J4" s="301"/>
      <c r="K4" s="30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3" t="s">
        <v>76</v>
      </c>
      <c r="B5" s="307" t="s">
        <v>134</v>
      </c>
      <c r="C5" s="305"/>
      <c r="D5" s="305"/>
      <c r="E5" s="305"/>
      <c r="F5" s="308" t="s">
        <v>135</v>
      </c>
      <c r="G5" s="305" t="s">
        <v>131</v>
      </c>
      <c r="H5" s="305"/>
      <c r="I5" s="305"/>
      <c r="J5" s="305" t="s">
        <v>132</v>
      </c>
      <c r="K5" s="306"/>
      <c r="L5" s="292" t="s">
        <v>69</v>
      </c>
      <c r="M5" s="293"/>
      <c r="N5" s="296" t="s">
        <v>9</v>
      </c>
      <c r="O5" s="297"/>
      <c r="P5" s="324" t="s">
        <v>128</v>
      </c>
      <c r="Q5" s="325"/>
      <c r="R5" s="325"/>
      <c r="S5" s="326"/>
      <c r="T5" s="332" t="s">
        <v>88</v>
      </c>
      <c r="U5" s="333"/>
      <c r="V5" s="333"/>
      <c r="W5" s="333"/>
      <c r="X5" s="334"/>
      <c r="Y5" s="131"/>
      <c r="Z5" s="303" t="s">
        <v>76</v>
      </c>
      <c r="AA5" s="344" t="s">
        <v>161</v>
      </c>
      <c r="AB5" s="345"/>
      <c r="AC5" s="346"/>
      <c r="AD5" s="340" t="s">
        <v>142</v>
      </c>
      <c r="AE5" s="341"/>
      <c r="AF5" s="319"/>
      <c r="AG5" s="319"/>
      <c r="AH5" s="319"/>
      <c r="AI5" s="319"/>
      <c r="AJ5" s="342"/>
      <c r="AK5" s="318" t="s">
        <v>143</v>
      </c>
      <c r="AL5" s="319"/>
      <c r="AM5" s="319"/>
      <c r="AN5" s="319"/>
      <c r="AO5" s="319"/>
      <c r="AP5" s="320"/>
      <c r="AQ5" s="318" t="s">
        <v>144</v>
      </c>
      <c r="AR5" s="319"/>
      <c r="AS5" s="319"/>
      <c r="AT5" s="319"/>
      <c r="AU5" s="319"/>
      <c r="AV5" s="330"/>
    </row>
    <row r="6" spans="1:83" ht="18" customHeight="1" x14ac:dyDescent="0.55000000000000004">
      <c r="A6" s="303"/>
      <c r="B6" s="311" t="s">
        <v>148</v>
      </c>
      <c r="C6" s="312"/>
      <c r="D6" s="315" t="s">
        <v>86</v>
      </c>
      <c r="E6" s="313" t="s">
        <v>136</v>
      </c>
      <c r="F6" s="309"/>
      <c r="G6" s="315" t="s">
        <v>133</v>
      </c>
      <c r="H6" s="315" t="s">
        <v>9</v>
      </c>
      <c r="I6" s="315" t="s">
        <v>86</v>
      </c>
      <c r="J6" s="315" t="s">
        <v>133</v>
      </c>
      <c r="K6" s="316" t="s">
        <v>9</v>
      </c>
      <c r="L6" s="294"/>
      <c r="M6" s="295"/>
      <c r="N6" s="298"/>
      <c r="O6" s="299"/>
      <c r="P6" s="327"/>
      <c r="Q6" s="328"/>
      <c r="R6" s="328"/>
      <c r="S6" s="329"/>
      <c r="T6" s="335"/>
      <c r="U6" s="336"/>
      <c r="V6" s="336"/>
      <c r="W6" s="336"/>
      <c r="X6" s="337"/>
      <c r="Y6" s="131"/>
      <c r="Z6" s="303"/>
      <c r="AA6" s="347"/>
      <c r="AB6" s="348"/>
      <c r="AC6" s="349"/>
      <c r="AD6" s="338" t="s">
        <v>141</v>
      </c>
      <c r="AE6" s="339"/>
      <c r="AF6" s="322"/>
      <c r="AG6" s="322" t="s">
        <v>140</v>
      </c>
      <c r="AH6" s="322"/>
      <c r="AI6" s="322" t="s">
        <v>132</v>
      </c>
      <c r="AJ6" s="343"/>
      <c r="AK6" s="321" t="s">
        <v>141</v>
      </c>
      <c r="AL6" s="322"/>
      <c r="AM6" s="322" t="s">
        <v>140</v>
      </c>
      <c r="AN6" s="322"/>
      <c r="AO6" s="322" t="s">
        <v>132</v>
      </c>
      <c r="AP6" s="323"/>
      <c r="AQ6" s="321" t="s">
        <v>141</v>
      </c>
      <c r="AR6" s="322"/>
      <c r="AS6" s="322" t="s">
        <v>140</v>
      </c>
      <c r="AT6" s="322"/>
      <c r="AU6" s="322" t="s">
        <v>132</v>
      </c>
      <c r="AV6" s="331"/>
      <c r="AY6" s="45" t="s">
        <v>178</v>
      </c>
      <c r="AZ6" s="45" t="s">
        <v>179</v>
      </c>
      <c r="BB6" s="45" t="s">
        <v>177</v>
      </c>
      <c r="BC6" t="s">
        <v>180</v>
      </c>
      <c r="BE6" t="s">
        <v>162</v>
      </c>
      <c r="BG6" t="s">
        <v>162</v>
      </c>
      <c r="BI6" t="s">
        <v>164</v>
      </c>
      <c r="BP6" t="s">
        <v>142</v>
      </c>
      <c r="BT6" t="s">
        <v>143</v>
      </c>
      <c r="BX6" t="s">
        <v>144</v>
      </c>
      <c r="CA6" t="s">
        <v>142</v>
      </c>
    </row>
    <row r="7" spans="1:83" ht="36.5" thickBot="1" x14ac:dyDescent="0.6">
      <c r="A7" s="304"/>
      <c r="B7" s="141" t="s">
        <v>133</v>
      </c>
      <c r="C7" s="133" t="s">
        <v>9</v>
      </c>
      <c r="D7" s="310"/>
      <c r="E7" s="314"/>
      <c r="F7" s="310"/>
      <c r="G7" s="310"/>
      <c r="H7" s="310"/>
      <c r="I7" s="310"/>
      <c r="J7" s="310"/>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1" t="s">
        <v>176</v>
      </c>
      <c r="AY7" s="291"/>
      <c r="AZ7" s="291"/>
      <c r="BA7" s="291"/>
      <c r="BB7" s="29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7"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7"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7"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7"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BE317" si="4721">+Z316</f>
        <v>44140</v>
      </c>
      <c r="BF316" s="132">
        <f t="shared" ref="BF316" si="4722">+B316</f>
        <v>30</v>
      </c>
      <c r="BG316" s="230">
        <f t="shared" ref="BG316:BG317" si="4723">+A316</f>
        <v>44140</v>
      </c>
      <c r="BH316" s="132">
        <f t="shared" ref="BH316" si="4724">+C316</f>
        <v>3510</v>
      </c>
      <c r="BI316" s="1">
        <f t="shared" ref="BI316:BI317" si="4725">+BE316</f>
        <v>44140</v>
      </c>
      <c r="BJ316">
        <f t="shared" ref="BJ316" si="4726">+L316</f>
        <v>33</v>
      </c>
      <c r="BK316">
        <f t="shared" ref="BK316" si="4727">+M316</f>
        <v>18</v>
      </c>
      <c r="BL316" s="1">
        <f t="shared" ref="BL316:BL317" si="4728">+BI316</f>
        <v>44140</v>
      </c>
      <c r="BM316">
        <f t="shared" ref="BM316" si="4729">+BM315+BJ316</f>
        <v>5350</v>
      </c>
      <c r="BN316">
        <f t="shared" ref="BN316" si="4730">+BN315+BK316</f>
        <v>2519</v>
      </c>
      <c r="BO316" s="180">
        <f t="shared" ref="BO316:BO317" si="4731">+A316</f>
        <v>44140</v>
      </c>
      <c r="BP316">
        <f t="shared" ref="BP316" si="4732">+AF316</f>
        <v>5355</v>
      </c>
      <c r="BQ316">
        <f t="shared" ref="BQ316" si="4733">+AH316</f>
        <v>5126</v>
      </c>
      <c r="BR316">
        <f t="shared" ref="BR316" si="4734">+AJ316</f>
        <v>107</v>
      </c>
      <c r="BS316" s="180">
        <f t="shared" ref="BS316:BS317" si="4735">+A316</f>
        <v>44140</v>
      </c>
      <c r="BT316">
        <f t="shared" ref="BT316" si="4736">+AL316</f>
        <v>46</v>
      </c>
      <c r="BU316">
        <f t="shared" ref="BU316" si="4737">+AN316</f>
        <v>46</v>
      </c>
      <c r="BV316">
        <f t="shared" ref="BV316" si="4738">+AP316</f>
        <v>0</v>
      </c>
      <c r="BW316" s="180">
        <f t="shared" ref="BW316:BW317" si="4739">+A316</f>
        <v>44140</v>
      </c>
      <c r="BX316">
        <f t="shared" ref="BX316" si="4740">+AR316</f>
        <v>569</v>
      </c>
      <c r="BY316">
        <f t="shared" ref="BY316" si="4741">+AT316</f>
        <v>523</v>
      </c>
      <c r="BZ316">
        <f t="shared" ref="BZ316" si="4742">+AV316</f>
        <v>7</v>
      </c>
      <c r="CA316" s="180">
        <f t="shared" ref="CA316:CA317" si="4743">+A316</f>
        <v>44140</v>
      </c>
      <c r="CB316">
        <f t="shared" ref="CB316" si="4744">+AD316</f>
        <v>7</v>
      </c>
      <c r="CC316">
        <f t="shared" ref="CC316" si="4745">+AG316</f>
        <v>8</v>
      </c>
      <c r="CD316" s="180">
        <f t="shared" ref="CD316:CD317"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c r="B318" s="241"/>
      <c r="C318" s="155"/>
      <c r="D318" s="155"/>
      <c r="E318" s="147"/>
      <c r="F318" s="147"/>
      <c r="G318" s="147"/>
      <c r="H318" s="135"/>
      <c r="I318" s="147"/>
      <c r="J318" s="135"/>
      <c r="K318" s="42"/>
      <c r="L318" s="146"/>
      <c r="M318" s="147"/>
      <c r="N318" s="135"/>
      <c r="O318" s="135"/>
      <c r="P318" s="147"/>
      <c r="Q318" s="147"/>
      <c r="R318" s="135"/>
      <c r="S318" s="135"/>
      <c r="T318" s="147"/>
      <c r="U318" s="147"/>
      <c r="V318" s="135"/>
      <c r="W318" s="42"/>
      <c r="X318" s="148"/>
      <c r="Z318" s="75"/>
      <c r="AA318" s="231"/>
      <c r="AB318" s="231"/>
      <c r="AC318" s="232"/>
      <c r="AD318" s="184"/>
      <c r="AE318" s="244"/>
      <c r="AF318" s="156"/>
      <c r="AG318" s="185"/>
      <c r="AH318" s="156"/>
      <c r="AI318" s="185"/>
      <c r="AJ318" s="186"/>
      <c r="AK318" s="187"/>
      <c r="AL318" s="156"/>
      <c r="AM318" s="185"/>
      <c r="AN318" s="156"/>
      <c r="AO318" s="185"/>
      <c r="AP318" s="188"/>
      <c r="AQ318" s="187"/>
      <c r="AR318" s="156"/>
      <c r="AS318" s="185"/>
      <c r="AT318" s="156"/>
      <c r="AU318" s="185"/>
      <c r="AV318" s="189"/>
      <c r="AW318" s="256"/>
      <c r="AX318" s="238"/>
      <c r="AY318" s="6"/>
      <c r="AZ318" s="239"/>
      <c r="BA318" s="239"/>
      <c r="BB318" s="130"/>
      <c r="BC318" s="27"/>
      <c r="BD318" s="239"/>
      <c r="BE318" s="230"/>
      <c r="BF318" s="132"/>
      <c r="BG318" s="230"/>
      <c r="BH318" s="132"/>
      <c r="BI318" s="1"/>
      <c r="BL318" s="1"/>
      <c r="BO318" s="257"/>
      <c r="BS318" s="257"/>
      <c r="BW318" s="257"/>
      <c r="CA318" s="257"/>
      <c r="CD318" s="257"/>
    </row>
    <row r="319" spans="1:83" ht="18" customHeight="1" x14ac:dyDescent="0.55000000000000004">
      <c r="A319" s="180"/>
      <c r="B319" s="147"/>
      <c r="C319" s="155"/>
      <c r="D319" s="155"/>
      <c r="E319" s="147"/>
      <c r="F319" s="147"/>
      <c r="G319" s="147"/>
      <c r="H319" s="135"/>
      <c r="I319" s="147"/>
      <c r="J319" s="135"/>
      <c r="K319" s="42"/>
      <c r="L319" s="146"/>
      <c r="M319" s="147"/>
      <c r="N319" s="135"/>
      <c r="O319" s="135"/>
      <c r="P319" s="147"/>
      <c r="Q319" s="147"/>
      <c r="R319" s="135"/>
      <c r="S319" s="135"/>
      <c r="T319" s="147"/>
      <c r="U319" s="147"/>
      <c r="V319" s="135"/>
      <c r="W319" s="42"/>
      <c r="X319" s="148"/>
      <c r="Z319" s="75"/>
      <c r="AA319" s="231"/>
      <c r="AB319" s="231"/>
      <c r="AC319" s="232"/>
      <c r="AD319" s="184"/>
      <c r="AE319" s="244"/>
      <c r="AF319" s="156"/>
      <c r="AG319" s="185"/>
      <c r="AH319" s="156"/>
      <c r="AI319" s="185"/>
      <c r="AJ319" s="186"/>
      <c r="AK319" s="187"/>
      <c r="AL319" s="156"/>
      <c r="AM319" s="185"/>
      <c r="AN319" s="156"/>
      <c r="AO319" s="185"/>
      <c r="AP319" s="188"/>
      <c r="AQ319" s="187"/>
      <c r="AR319" s="156"/>
      <c r="AS319" s="185"/>
      <c r="AT319" s="156"/>
      <c r="AU319" s="185"/>
      <c r="AV319" s="189"/>
      <c r="AX319"/>
      <c r="AY319"/>
      <c r="AZ319"/>
      <c r="BB319"/>
      <c r="BP319" s="45"/>
      <c r="BQ319" s="45"/>
      <c r="BR319" s="45"/>
      <c r="BS319" s="45"/>
    </row>
    <row r="320" spans="1:83" ht="7" customHeight="1" thickBot="1" x14ac:dyDescent="0.6">
      <c r="A320" s="66"/>
      <c r="B320" s="146"/>
      <c r="C320" s="155"/>
      <c r="D320" s="147"/>
      <c r="E320" s="147"/>
      <c r="F320" s="147"/>
      <c r="G320" s="147"/>
      <c r="H320" s="135"/>
      <c r="I320" s="147"/>
      <c r="J320" s="135"/>
      <c r="K320" s="148"/>
      <c r="L320" s="146"/>
      <c r="M320" s="147"/>
      <c r="N320" s="135"/>
      <c r="O320" s="135"/>
      <c r="P320" s="147"/>
      <c r="Q320" s="147"/>
      <c r="R320" s="135"/>
      <c r="S320" s="135"/>
      <c r="T320" s="147"/>
      <c r="U320" s="147"/>
      <c r="V320" s="135"/>
      <c r="W320" s="42"/>
      <c r="X320" s="148"/>
      <c r="Z320" s="66"/>
      <c r="AA320" s="64"/>
      <c r="AB320" s="64"/>
      <c r="AC320" s="64"/>
      <c r="AD320" s="184"/>
      <c r="AE320" s="244"/>
      <c r="AF320" s="156"/>
      <c r="AG320" s="185"/>
      <c r="AH320" s="156"/>
      <c r="AI320" s="185"/>
      <c r="AJ320" s="186"/>
      <c r="AK320" s="187"/>
      <c r="AL320" s="156"/>
      <c r="AM320" s="185"/>
      <c r="AN320" s="156"/>
      <c r="AO320" s="185"/>
      <c r="AP320" s="188"/>
      <c r="AQ320" s="187"/>
      <c r="AR320" s="156"/>
      <c r="AS320" s="185"/>
      <c r="AT320" s="156"/>
      <c r="AU320" s="185"/>
      <c r="AV320" s="189"/>
    </row>
    <row r="321" spans="1:54" x14ac:dyDescent="0.55000000000000004">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row>
    <row r="322" spans="1:54" x14ac:dyDescent="0.55000000000000004">
      <c r="AI322" s="261">
        <f>SUM(AI189:AI319)</f>
        <v>100</v>
      </c>
      <c r="BB322" s="45">
        <f>219-172</f>
        <v>47</v>
      </c>
    </row>
    <row r="323" spans="1:54" x14ac:dyDescent="0.55000000000000004">
      <c r="L323">
        <f>SUM(L97:L322)</f>
        <v>5377</v>
      </c>
      <c r="P323">
        <f>SUM(P97:P322)</f>
        <v>736</v>
      </c>
      <c r="AD323">
        <f>SUM(AD188:AD194)</f>
        <v>82</v>
      </c>
    </row>
    <row r="324" spans="1:54" x14ac:dyDescent="0.55000000000000004">
      <c r="A324" s="130">
        <v>1</v>
      </c>
      <c r="D324">
        <f>SUM(B229:B259)</f>
        <v>435</v>
      </c>
      <c r="Z324" s="130"/>
      <c r="AA324" s="130"/>
      <c r="AB324" s="130"/>
      <c r="AC324" s="130"/>
      <c r="AF324">
        <f>SUM(AD188:AD319)</f>
        <v>4158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88"/>
  <sheetViews>
    <sheetView workbookViewId="0">
      <pane xSplit="3" ySplit="1" topLeftCell="D75" activePane="bottomRight" state="frozen"/>
      <selection pane="topRight" activeCell="C1" sqref="C1"/>
      <selection pane="bottomLeft" activeCell="A2" sqref="A2"/>
      <selection pane="bottomRight" activeCell="B89" sqref="B8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79"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41"/>
      <c r="C80" s="1"/>
    </row>
    <row r="81" spans="2:27" s="266" customFormat="1" ht="5" customHeight="1" x14ac:dyDescent="0.55000000000000004">
      <c r="B81" s="265"/>
      <c r="C81" s="264"/>
      <c r="AA81" s="5"/>
    </row>
    <row r="82" spans="2:27" ht="5.5" customHeight="1" x14ac:dyDescent="0.55000000000000004">
      <c r="B82" s="258"/>
      <c r="C82" s="1"/>
    </row>
    <row r="83" spans="2:27" x14ac:dyDescent="0.55000000000000004">
      <c r="B83">
        <f>SUM(B2:B82)</f>
        <v>1175</v>
      </c>
      <c r="C83" s="1" t="s">
        <v>348</v>
      </c>
      <c r="D83" s="27">
        <f>SUM(D2:D82)</f>
        <v>372</v>
      </c>
      <c r="E83" s="27">
        <f>SUM(E2:E82)</f>
        <v>218</v>
      </c>
      <c r="F83" s="27">
        <f>SUM(F2:F82)</f>
        <v>136</v>
      </c>
      <c r="G83" s="27">
        <f>SUM(G2:G82)</f>
        <v>105</v>
      </c>
      <c r="H83" s="27">
        <f>SUM(H2:H82)</f>
        <v>85</v>
      </c>
      <c r="J83">
        <f t="shared" ref="J83:Z83" si="92">SUM(J2:J82)</f>
        <v>10</v>
      </c>
      <c r="K83">
        <f t="shared" si="92"/>
        <v>6</v>
      </c>
      <c r="L83">
        <f t="shared" si="92"/>
        <v>11</v>
      </c>
      <c r="M83">
        <f t="shared" si="92"/>
        <v>5</v>
      </c>
      <c r="N83">
        <f t="shared" si="92"/>
        <v>23</v>
      </c>
      <c r="O83">
        <f t="shared" si="92"/>
        <v>10</v>
      </c>
      <c r="P83">
        <f t="shared" si="92"/>
        <v>1</v>
      </c>
      <c r="Q83">
        <f t="shared" si="92"/>
        <v>4</v>
      </c>
      <c r="R83">
        <f t="shared" si="92"/>
        <v>1</v>
      </c>
      <c r="S83">
        <f t="shared" si="92"/>
        <v>9</v>
      </c>
      <c r="T83">
        <f t="shared" si="92"/>
        <v>23</v>
      </c>
      <c r="U83">
        <f t="shared" si="92"/>
        <v>40</v>
      </c>
      <c r="V83">
        <f t="shared" si="92"/>
        <v>7</v>
      </c>
      <c r="W83">
        <f t="shared" si="92"/>
        <v>14</v>
      </c>
      <c r="X83">
        <f t="shared" si="92"/>
        <v>59</v>
      </c>
      <c r="Y83">
        <f t="shared" si="92"/>
        <v>25</v>
      </c>
      <c r="Z83">
        <f t="shared" si="92"/>
        <v>11</v>
      </c>
    </row>
    <row r="84" spans="2:27" x14ac:dyDescent="0.55000000000000004">
      <c r="C84" s="1"/>
    </row>
    <row r="85" spans="2:27" ht="5" customHeight="1" x14ac:dyDescent="0.55000000000000004">
      <c r="C85" s="1"/>
    </row>
    <row r="88" spans="2:27" x14ac:dyDescent="0.55000000000000004">
      <c r="B88" s="241"/>
      <c r="J8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70" zoomScaleNormal="70" workbookViewId="0">
      <selection activeCell="N116" sqref="N116"/>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23"/>
  <sheetViews>
    <sheetView topLeftCell="A2" workbookViewId="0">
      <pane xSplit="2" ySplit="2" topLeftCell="E113" activePane="bottomRight" state="frozen"/>
      <selection activeCell="O24" sqref="O24"/>
      <selection pane="topRight" activeCell="O24" sqref="O24"/>
      <selection pane="bottomLeft" activeCell="O24" sqref="O24"/>
      <selection pane="bottomRight" activeCell="L121" sqref="L121"/>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1" width="10.5" customWidth="1"/>
    <col min="22" max="22" width="10.5" style="45" customWidth="1"/>
    <col min="23" max="23" width="10.5" customWidth="1"/>
    <col min="24" max="24" width="10.5" style="4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s="45">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s="45" t="s">
        <v>255</v>
      </c>
      <c r="W5" t="s">
        <v>189</v>
      </c>
      <c r="X5" s="45" t="s">
        <v>249</v>
      </c>
    </row>
    <row r="6" spans="1:24" x14ac:dyDescent="0.55000000000000004">
      <c r="C6" s="130" t="s">
        <v>190</v>
      </c>
      <c r="D6" s="5"/>
      <c r="E6" s="5"/>
      <c r="F6" s="5"/>
      <c r="G6" s="5"/>
      <c r="H6" s="5"/>
      <c r="I6" s="5"/>
      <c r="J6" s="5"/>
      <c r="K6" s="249"/>
      <c r="L6" s="5"/>
      <c r="M6" s="249"/>
      <c r="N6" s="5"/>
      <c r="O6" s="5"/>
      <c r="P6" s="5"/>
      <c r="Q6" s="5"/>
      <c r="R6" s="5"/>
      <c r="S6" s="1">
        <v>44026</v>
      </c>
      <c r="V6" s="45">
        <v>0</v>
      </c>
      <c r="X6" s="45">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55">
        <f t="shared" ref="V7:V19" si="0">+V6+T7</f>
        <v>1</v>
      </c>
      <c r="W7" s="5">
        <v>3</v>
      </c>
      <c r="X7" s="255">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55">
        <f t="shared" si="0"/>
        <v>6</v>
      </c>
      <c r="W8" s="5">
        <v>8</v>
      </c>
      <c r="X8" s="255">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55">
        <f t="shared" si="0"/>
        <v>17</v>
      </c>
      <c r="W9" s="5">
        <v>0</v>
      </c>
      <c r="X9" s="255">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55">
        <f t="shared" si="0"/>
        <v>30</v>
      </c>
      <c r="W10" s="5">
        <f>12+18</f>
        <v>30</v>
      </c>
      <c r="X10" s="255">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55">
        <f t="shared" si="0"/>
        <v>47</v>
      </c>
      <c r="W11" s="5">
        <v>9</v>
      </c>
      <c r="X11" s="255">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55">
        <f t="shared" si="0"/>
        <v>55</v>
      </c>
      <c r="W12" s="5">
        <v>5</v>
      </c>
      <c r="X12" s="255">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55">
        <f t="shared" si="0"/>
        <v>64</v>
      </c>
      <c r="W13" s="5">
        <v>14</v>
      </c>
      <c r="X13" s="255">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55">
        <f t="shared" si="0"/>
        <v>82</v>
      </c>
      <c r="W14" s="5">
        <v>24</v>
      </c>
      <c r="X14" s="252">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55">
        <f t="shared" si="0"/>
        <v>95</v>
      </c>
      <c r="W15" s="5">
        <v>19</v>
      </c>
      <c r="X15" s="252">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55">
        <f t="shared" si="0"/>
        <v>115</v>
      </c>
      <c r="W16" s="5">
        <f>+N16</f>
        <v>38</v>
      </c>
      <c r="X16" s="252">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55">
        <f t="shared" si="0"/>
        <v>137</v>
      </c>
      <c r="W17" s="5">
        <f>+N17</f>
        <v>38</v>
      </c>
      <c r="X17" s="252">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55">
        <f t="shared" si="0"/>
        <v>178</v>
      </c>
      <c r="W18" s="5">
        <f>+N18</f>
        <v>38</v>
      </c>
      <c r="X18" s="252">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55">
        <f t="shared" si="0"/>
        <v>235</v>
      </c>
      <c r="W19" s="5">
        <f>+N19</f>
        <v>13</v>
      </c>
      <c r="X19" s="252">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55">
        <f>+V19+T20-J20</f>
        <v>322</v>
      </c>
      <c r="W20" s="5">
        <f t="shared" ref="W20:W23" si="12">+N20</f>
        <v>15</v>
      </c>
      <c r="X20" s="252">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55">
        <f>+V20+T21-J21</f>
        <v>414</v>
      </c>
      <c r="W21" s="5">
        <f t="shared" si="12"/>
        <v>18</v>
      </c>
      <c r="X21" s="252">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55">
        <f>+V21+T22-J22</f>
        <v>523</v>
      </c>
      <c r="W22" s="5">
        <f t="shared" si="12"/>
        <v>0</v>
      </c>
      <c r="X22" s="252">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55">
        <f>+V22+T23-J23</f>
        <v>547</v>
      </c>
      <c r="W23" s="5">
        <f t="shared" si="12"/>
        <v>8</v>
      </c>
      <c r="X23" s="252">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55">
        <f>+V23+T24-J24-1</f>
        <v>569</v>
      </c>
      <c r="W24" s="5">
        <f t="shared" ref="W24" si="17">+N24</f>
        <v>9</v>
      </c>
      <c r="X24" s="252">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55">
        <f t="shared" ref="V25:V30" si="20">+V24+T25-J25</f>
        <v>590</v>
      </c>
      <c r="W25" s="5">
        <f t="shared" ref="W25" si="21">+N25</f>
        <v>8</v>
      </c>
      <c r="X25" s="252">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55">
        <f t="shared" si="20"/>
        <v>606</v>
      </c>
      <c r="W26" s="5">
        <f t="shared" ref="W26" si="25">+N26</f>
        <v>9</v>
      </c>
      <c r="X26" s="252">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55">
        <f t="shared" si="20"/>
        <v>618</v>
      </c>
      <c r="W27" s="5">
        <f t="shared" ref="W27" si="29">+N27</f>
        <v>13</v>
      </c>
      <c r="X27" s="252">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55">
        <f t="shared" si="20"/>
        <v>637</v>
      </c>
      <c r="W28" s="5">
        <f t="shared" ref="W28" si="35">+N28</f>
        <v>12</v>
      </c>
      <c r="X28" s="252">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55">
        <f t="shared" si="20"/>
        <v>643</v>
      </c>
      <c r="W29" s="5">
        <f t="shared" ref="W29" si="41">+N29</f>
        <v>10</v>
      </c>
      <c r="X29" s="252">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55">
        <f t="shared" si="20"/>
        <v>640</v>
      </c>
      <c r="W30" s="5">
        <f t="shared" ref="W30" si="47">+N30</f>
        <v>8</v>
      </c>
      <c r="X30" s="252">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55">
        <f t="shared" ref="V31" si="53">+V30+T31-J31</f>
        <v>625</v>
      </c>
      <c r="W31" s="5">
        <f t="shared" ref="W31" si="54">+N31</f>
        <v>0</v>
      </c>
      <c r="X31" s="252">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55">
        <f t="shared" ref="V32" si="60">+V31+T32-J32</f>
        <v>592</v>
      </c>
      <c r="W32" s="5">
        <f t="shared" ref="W32" si="61">+N32</f>
        <v>7</v>
      </c>
      <c r="X32" s="252">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55">
        <f t="shared" ref="V33" si="68">+V32+T33-J33</f>
        <v>567</v>
      </c>
      <c r="W33" s="5">
        <f t="shared" ref="W33" si="69">+N33</f>
        <v>11</v>
      </c>
      <c r="X33" s="252">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55">
        <f t="shared" ref="V34" si="75">+V33+T34-J34</f>
        <v>535</v>
      </c>
      <c r="W34" s="5">
        <f t="shared" ref="W34" si="76">+N34</f>
        <v>8</v>
      </c>
      <c r="X34" s="252">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55">
        <f t="shared" ref="V35" si="82">+V34+T35-J35</f>
        <v>505</v>
      </c>
      <c r="W35" s="5">
        <f t="shared" ref="W35" si="83">+N35</f>
        <v>5</v>
      </c>
      <c r="X35" s="252">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55">
        <f t="shared" ref="V36" si="89">+V35+T36-J36</f>
        <v>464</v>
      </c>
      <c r="W36" s="5">
        <f t="shared" ref="W36" si="90">+N36</f>
        <v>4</v>
      </c>
      <c r="X36" s="252">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55">
        <f t="shared" ref="V37" si="97">+V36+T37-J37</f>
        <v>438</v>
      </c>
      <c r="W37" s="5">
        <f t="shared" ref="W37" si="98">+N37</f>
        <v>2</v>
      </c>
      <c r="X37" s="252">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55">
        <f t="shared" ref="V38" si="106">+V37+T38-J38</f>
        <v>401</v>
      </c>
      <c r="W38" s="5">
        <f t="shared" ref="W38" si="107">+N38</f>
        <v>5</v>
      </c>
      <c r="X38" s="252">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55">
        <f t="shared" ref="V39" si="114">+V38+T39-J39</f>
        <v>378</v>
      </c>
      <c r="W39" s="5">
        <f t="shared" ref="W39" si="115">+N39</f>
        <v>1</v>
      </c>
      <c r="X39" s="252">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55">
        <f t="shared" ref="V40" si="122">+V39+T40-J40</f>
        <v>354</v>
      </c>
      <c r="W40" s="5">
        <f t="shared" ref="W40" si="123">+N40</f>
        <v>1</v>
      </c>
      <c r="X40" s="252">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55">
        <f t="shared" ref="V41" si="130">+V40+T41-J41</f>
        <v>331</v>
      </c>
      <c r="W41" s="5">
        <f t="shared" ref="W41" si="131">+N41</f>
        <v>0</v>
      </c>
      <c r="X41" s="252">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55">
        <f t="shared" ref="V42" si="138">+V41+T42-J42</f>
        <v>302</v>
      </c>
      <c r="W42" s="5">
        <f t="shared" ref="W42" si="139">+N42</f>
        <v>0</v>
      </c>
      <c r="X42" s="252">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55">
        <f t="shared" ref="V43" si="148">+V42+T43-J43</f>
        <v>274</v>
      </c>
      <c r="W43" s="5">
        <f t="shared" ref="W43" si="149">+N43</f>
        <v>0</v>
      </c>
      <c r="X43" s="252">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55">
        <f t="shared" ref="V44" si="158">+V43+T44-J44</f>
        <v>227</v>
      </c>
      <c r="W44" s="5">
        <f t="shared" ref="W44" si="159">+N44</f>
        <v>0</v>
      </c>
      <c r="X44" s="252">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55">
        <f t="shared" ref="V45" si="166">+V44+T45-J45</f>
        <v>198</v>
      </c>
      <c r="W45" s="5">
        <f t="shared" ref="W45" si="167">+N45</f>
        <v>0</v>
      </c>
      <c r="X45" s="252">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55">
        <f t="shared" ref="V46" si="174">+V45+T46-J46</f>
        <v>183</v>
      </c>
      <c r="W46" s="5">
        <f t="shared" ref="W46" si="175">+N46</f>
        <v>0</v>
      </c>
      <c r="X46" s="252">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55">
        <f t="shared" ref="V47" si="184">+V46+T47-J47</f>
        <v>160</v>
      </c>
      <c r="W47" s="5">
        <f t="shared" ref="W47" si="185">+N47</f>
        <v>0</v>
      </c>
      <c r="X47" s="252">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55">
        <f t="shared" ref="V48" si="195">+V47+T48-J48</f>
        <v>124</v>
      </c>
      <c r="W48" s="5">
        <f t="shared" ref="W48" si="196">+N48</f>
        <v>0</v>
      </c>
      <c r="X48" s="252">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55">
        <f t="shared" ref="V49" si="206">+V48+T49-J49</f>
        <v>107</v>
      </c>
      <c r="W49" s="5">
        <f t="shared" ref="W49" si="207">+N49</f>
        <v>0</v>
      </c>
      <c r="X49" s="252">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55">
        <f t="shared" ref="V50" si="217">+V49+T50-J50</f>
        <v>93</v>
      </c>
      <c r="W50" s="5">
        <f t="shared" ref="W50" si="218">+N50</f>
        <v>0</v>
      </c>
      <c r="X50" s="252">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55">
        <f t="shared" ref="V51" si="228">+V50+T51-J51</f>
        <v>74</v>
      </c>
      <c r="W51" s="5">
        <f t="shared" ref="W51" si="229">+N51</f>
        <v>0</v>
      </c>
      <c r="X51" s="252">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55">
        <f t="shared" ref="V52" si="239">+V51+T52-J52</f>
        <v>62</v>
      </c>
      <c r="W52" s="5">
        <f t="shared" ref="W52" si="240">+N52</f>
        <v>0</v>
      </c>
      <c r="X52" s="252">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55">
        <f t="shared" ref="V53" si="250">+V52+T53-J53</f>
        <v>49</v>
      </c>
      <c r="W53" s="5">
        <f t="shared" ref="W53" si="251">+N53</f>
        <v>0</v>
      </c>
      <c r="X53" s="252">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55">
        <f t="shared" ref="V54" si="261">+V53+T54-J54</f>
        <v>34</v>
      </c>
      <c r="W54" s="5">
        <f t="shared" ref="W54" si="262">+N54</f>
        <v>0</v>
      </c>
      <c r="X54" s="252">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55">
        <f t="shared" ref="V55" si="270">+V54+T55-J55</f>
        <v>22</v>
      </c>
      <c r="W55" s="5">
        <f t="shared" ref="W55" si="271">+N55</f>
        <v>0</v>
      </c>
      <c r="X55" s="252">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55">
        <f t="shared" ref="V56" si="281">+V55+T56-J56</f>
        <v>20</v>
      </c>
      <c r="W56" s="5">
        <f t="shared" ref="W56" si="282">+N56</f>
        <v>0</v>
      </c>
      <c r="X56" s="252">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55">
        <f t="shared" ref="V57" si="292">+V56+T57-J57</f>
        <v>16</v>
      </c>
      <c r="W57" s="5">
        <f t="shared" ref="W57" si="293">+N57</f>
        <v>0</v>
      </c>
      <c r="X57" s="252">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55">
        <f t="shared" ref="V58" si="302">+V57+T58-J58</f>
        <v>14</v>
      </c>
      <c r="W58" s="5">
        <f t="shared" ref="W58" si="303">+N58</f>
        <v>0</v>
      </c>
      <c r="X58" s="252">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55">
        <f t="shared" ref="V59" si="312">+V58+T59-J59</f>
        <v>10</v>
      </c>
      <c r="W59" s="5">
        <f t="shared" ref="W59" si="313">+N59</f>
        <v>0</v>
      </c>
      <c r="X59" s="252">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55">
        <f t="shared" ref="V60" si="322">+V59+T60-J60</f>
        <v>3</v>
      </c>
      <c r="W60" s="5">
        <f t="shared" ref="W60" si="323">+N60</f>
        <v>0</v>
      </c>
      <c r="X60" s="252">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55">
        <f t="shared" ref="V61" si="331">+V60+T61-J61</f>
        <v>0</v>
      </c>
      <c r="W61" s="5">
        <f t="shared" ref="W61" si="332">+N61</f>
        <v>0</v>
      </c>
      <c r="X61" s="252">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55">
        <f t="shared" ref="V62" si="341">+V61+T62-J62</f>
        <v>0</v>
      </c>
      <c r="W62" s="5">
        <f t="shared" ref="W62" si="342">+N62</f>
        <v>0</v>
      </c>
      <c r="X62" s="252">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55">
        <f t="shared" ref="V63" si="351">+V62+T63-J63</f>
        <v>0</v>
      </c>
      <c r="W63" s="5">
        <f t="shared" ref="W63" si="352">+N63</f>
        <v>0</v>
      </c>
      <c r="X63" s="252">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55">
        <f t="shared" ref="V64" si="362">+V63+T64-J64</f>
        <v>0</v>
      </c>
      <c r="W64" s="5">
        <f t="shared" ref="W64" si="363">+N64</f>
        <v>0</v>
      </c>
      <c r="X64" s="252">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55">
        <f t="shared" ref="V65" si="373">+V64+T65-J65</f>
        <v>0</v>
      </c>
      <c r="W65" s="5">
        <f t="shared" ref="W65" si="374">+N65</f>
        <v>0</v>
      </c>
      <c r="X65" s="252">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55">
        <f t="shared" ref="V66" si="384">+V65+T66-J66</f>
        <v>0</v>
      </c>
      <c r="W66" s="5">
        <f t="shared" ref="W66" si="385">+N66</f>
        <v>0</v>
      </c>
      <c r="X66" s="252">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55">
        <f t="shared" ref="V67" si="395">+V66+T67-J67</f>
        <v>0</v>
      </c>
      <c r="W67" s="5">
        <f t="shared" ref="W67" si="396">+N67</f>
        <v>0</v>
      </c>
      <c r="X67" s="252">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55">
        <f t="shared" ref="V68" si="406">+V67+T68-J68</f>
        <v>0</v>
      </c>
      <c r="W68" s="5">
        <f t="shared" ref="W68" si="407">+N68</f>
        <v>0</v>
      </c>
      <c r="X68" s="252">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55">
        <f t="shared" ref="V69" si="417">+V68+T69-J69</f>
        <v>0</v>
      </c>
      <c r="W69" s="5">
        <f t="shared" ref="W69" si="418">+N69</f>
        <v>0</v>
      </c>
      <c r="X69" s="252">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55">
        <f t="shared" ref="V70" si="428">+V69+T70-J70</f>
        <v>0</v>
      </c>
      <c r="W70" s="5">
        <f t="shared" ref="W70" si="429">+N70</f>
        <v>0</v>
      </c>
      <c r="X70" s="252">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55">
        <f t="shared" ref="V71" si="439">+V70+T71-J71</f>
        <v>0</v>
      </c>
      <c r="W71" s="5">
        <f t="shared" ref="W71" si="440">+N71</f>
        <v>0</v>
      </c>
      <c r="X71" s="252">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55">
        <f t="shared" ref="V72" si="450">+V71+T72-J72</f>
        <v>0</v>
      </c>
      <c r="W72" s="5">
        <f t="shared" ref="W72" si="451">+N72</f>
        <v>0</v>
      </c>
      <c r="X72" s="252">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55">
        <f t="shared" ref="V73" si="461">+V72+T73-J73</f>
        <v>0</v>
      </c>
      <c r="W73" s="5">
        <f t="shared" ref="W73" si="462">+N73</f>
        <v>0</v>
      </c>
      <c r="X73" s="252">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55">
        <f t="shared" ref="V74" si="472">+V73+T74-J74</f>
        <v>0</v>
      </c>
      <c r="W74" s="5">
        <f t="shared" ref="W74" si="473">+N74</f>
        <v>0</v>
      </c>
      <c r="X74" s="252">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55">
        <f t="shared" ref="V75" si="483">+V74+T75-J75</f>
        <v>0</v>
      </c>
      <c r="W75" s="5">
        <f t="shared" ref="W75" si="484">+N75</f>
        <v>0</v>
      </c>
      <c r="X75" s="252">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55">
        <f t="shared" ref="V76" si="494">+V75+T76-J76</f>
        <v>0</v>
      </c>
      <c r="W76" s="5">
        <f t="shared" ref="W76" si="495">+N76</f>
        <v>0</v>
      </c>
      <c r="X76" s="252">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55">
        <f t="shared" ref="V77" si="505">+V76+T77-J77</f>
        <v>0</v>
      </c>
      <c r="W77" s="5">
        <f t="shared" ref="W77" si="506">+N77</f>
        <v>0</v>
      </c>
      <c r="X77" s="252">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55">
        <f t="shared" ref="V78" si="516">+V77+T78-J78</f>
        <v>0</v>
      </c>
      <c r="W78" s="5">
        <f t="shared" ref="W78" si="517">+N78</f>
        <v>0</v>
      </c>
      <c r="X78" s="252">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55">
        <f t="shared" ref="V79" si="527">+V78+T79-J79</f>
        <v>0</v>
      </c>
      <c r="W79" s="5">
        <f t="shared" ref="W79" si="528">+N79</f>
        <v>0</v>
      </c>
      <c r="X79" s="252">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55">
        <f t="shared" ref="V80" si="538">+V79+T80-J80</f>
        <v>0</v>
      </c>
      <c r="W80" s="5">
        <f t="shared" ref="W80" si="539">+N80</f>
        <v>0</v>
      </c>
      <c r="X80" s="252">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55">
        <f t="shared" ref="V81" si="549">+V80+T81-J81</f>
        <v>0</v>
      </c>
      <c r="W81" s="5">
        <f t="shared" ref="W81" si="550">+N81</f>
        <v>0</v>
      </c>
      <c r="X81" s="252">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55">
        <f t="shared" ref="V82" si="560">+V81+T82-J82</f>
        <v>0</v>
      </c>
      <c r="W82" s="5">
        <f t="shared" ref="W82" si="561">+N82</f>
        <v>0</v>
      </c>
      <c r="X82" s="252">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55">
        <f t="shared" ref="V83" si="571">+V82+T83-J83</f>
        <v>0</v>
      </c>
      <c r="W83" s="5">
        <f t="shared" ref="W83" si="572">+N83</f>
        <v>0</v>
      </c>
      <c r="X83" s="252">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55">
        <f t="shared" ref="V84" si="582">+V83+T84-J84</f>
        <v>0</v>
      </c>
      <c r="W84" s="5">
        <f t="shared" ref="W84" si="583">+N84</f>
        <v>0</v>
      </c>
      <c r="X84" s="252">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55">
        <f t="shared" ref="V85" si="593">+V84+T85-J85</f>
        <v>0</v>
      </c>
      <c r="W85" s="5">
        <f t="shared" ref="W85" si="594">+N85</f>
        <v>0</v>
      </c>
      <c r="X85" s="252">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55">
        <f t="shared" ref="V86" si="604">+V85+T86-J86</f>
        <v>0</v>
      </c>
      <c r="W86" s="5">
        <f t="shared" ref="W86" si="605">+N86</f>
        <v>0</v>
      </c>
      <c r="X86" s="252">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55">
        <f t="shared" ref="V87" si="615">+V86+T87-J87</f>
        <v>0</v>
      </c>
      <c r="W87" s="5">
        <f t="shared" ref="W87" si="616">+N87</f>
        <v>0</v>
      </c>
      <c r="X87" s="252">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55">
        <f t="shared" ref="V88" si="626">+V87+T88-J88</f>
        <v>0</v>
      </c>
      <c r="W88" s="5">
        <f t="shared" ref="W88" si="627">+N88</f>
        <v>0</v>
      </c>
      <c r="X88" s="252">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55">
        <f t="shared" ref="V89" si="637">+V88+T89-J89</f>
        <v>0</v>
      </c>
      <c r="W89" s="5">
        <f t="shared" ref="W89" si="638">+N89</f>
        <v>0</v>
      </c>
      <c r="X89" s="252">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55">
        <f t="shared" ref="V90" si="648">+V89+T90-J90</f>
        <v>0</v>
      </c>
      <c r="W90" s="5">
        <f t="shared" ref="W90" si="649">+N90</f>
        <v>0</v>
      </c>
      <c r="X90" s="252">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55">
        <f t="shared" ref="V91" si="659">+V90+T91-J91</f>
        <v>0</v>
      </c>
      <c r="W91" s="5">
        <f t="shared" ref="W91" si="660">+N91</f>
        <v>0</v>
      </c>
      <c r="X91" s="252">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55">
        <f t="shared" ref="V92" si="670">+V91+T92-J92</f>
        <v>0</v>
      </c>
      <c r="W92" s="5">
        <f t="shared" ref="W92" si="671">+N92</f>
        <v>0</v>
      </c>
      <c r="X92" s="252">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55">
        <f t="shared" ref="V93" si="681">+V92+T93-J93</f>
        <v>0</v>
      </c>
      <c r="W93" s="5">
        <f t="shared" ref="W93" si="682">+N93</f>
        <v>0</v>
      </c>
      <c r="X93" s="252">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55">
        <f t="shared" ref="V94" si="692">+V93+T94-J94</f>
        <v>0</v>
      </c>
      <c r="W94" s="5">
        <f t="shared" ref="W94" si="693">+N94</f>
        <v>0</v>
      </c>
      <c r="X94" s="252">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55">
        <f t="shared" ref="V95" si="703">+V94+T95-J95</f>
        <v>0</v>
      </c>
      <c r="W95" s="5">
        <f t="shared" ref="W95" si="704">+N95</f>
        <v>0</v>
      </c>
      <c r="X95" s="252">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55">
        <f t="shared" ref="V96" si="714">+V95+T96-J96</f>
        <v>0</v>
      </c>
      <c r="W96" s="5">
        <f t="shared" ref="W96" si="715">+N96</f>
        <v>0</v>
      </c>
      <c r="X96" s="252">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55">
        <f t="shared" ref="V97" si="725">+V96+T97-J97</f>
        <v>0</v>
      </c>
      <c r="W97" s="5">
        <f t="shared" ref="W97" si="726">+N97</f>
        <v>0</v>
      </c>
      <c r="X97" s="252">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55">
        <f t="shared" ref="V98" si="736">+V97+T98-J98</f>
        <v>0</v>
      </c>
      <c r="W98" s="5">
        <f t="shared" ref="W98" si="737">+N98</f>
        <v>0</v>
      </c>
      <c r="X98" s="252">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55">
        <f t="shared" ref="V99" si="747">+V98+T99-J99</f>
        <v>0</v>
      </c>
      <c r="W99" s="5">
        <f t="shared" ref="W99" si="748">+N99</f>
        <v>0</v>
      </c>
      <c r="X99" s="252">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55">
        <f t="shared" ref="V100" si="758">+V99+T100-J100</f>
        <v>0</v>
      </c>
      <c r="W100" s="5">
        <f t="shared" ref="W100" si="759">+N100</f>
        <v>0</v>
      </c>
      <c r="X100" s="252">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55">
        <f t="shared" ref="V101" si="769">+V100+T101-J101</f>
        <v>0</v>
      </c>
      <c r="W101" s="5">
        <f t="shared" ref="W101" si="770">+N101</f>
        <v>0</v>
      </c>
      <c r="X101" s="252">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55">
        <f t="shared" ref="V102" si="780">+V101+T102-J102</f>
        <v>0</v>
      </c>
      <c r="W102" s="5">
        <f t="shared" ref="W102" si="781">+N102</f>
        <v>0</v>
      </c>
      <c r="X102" s="252">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55">
        <f t="shared" ref="V103" si="791">+V102+T103-J103</f>
        <v>0</v>
      </c>
      <c r="W103" s="5">
        <f t="shared" ref="W103" si="792">+N103</f>
        <v>0</v>
      </c>
      <c r="X103" s="252">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55">
        <f t="shared" ref="V104" si="802">+V103+T104-J104</f>
        <v>0</v>
      </c>
      <c r="W104" s="5">
        <f t="shared" ref="W104" si="803">+N104</f>
        <v>0</v>
      </c>
      <c r="X104" s="252">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55">
        <f t="shared" ref="V105" si="813">+V104+T105-J105</f>
        <v>0</v>
      </c>
      <c r="W105" s="5">
        <f t="shared" ref="W105" si="814">+N105</f>
        <v>0</v>
      </c>
      <c r="X105" s="252">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55">
        <f t="shared" ref="V106" si="824">+V105+T106-J106</f>
        <v>0</v>
      </c>
      <c r="W106" s="5">
        <f t="shared" ref="W106" si="825">+N106</f>
        <v>0</v>
      </c>
      <c r="X106" s="252">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55">
        <f t="shared" ref="V107" si="835">+V106+T107-J107</f>
        <v>0</v>
      </c>
      <c r="W107" s="5">
        <f t="shared" ref="W107" si="836">+N107</f>
        <v>0</v>
      </c>
      <c r="X107" s="252">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55">
        <f t="shared" ref="V108" si="846">+V107+T108-J108</f>
        <v>0</v>
      </c>
      <c r="W108" s="5">
        <f t="shared" ref="W108" si="847">+N108</f>
        <v>1</v>
      </c>
      <c r="X108" s="252">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55">
        <f t="shared" ref="V109" si="857">+V108+T109-J109</f>
        <v>0</v>
      </c>
      <c r="W109" s="5">
        <f t="shared" ref="W109" si="858">+N109</f>
        <v>137</v>
      </c>
      <c r="X109" s="252">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55">
        <f t="shared" ref="V110" si="867">+V109+T110-J110</f>
        <v>0</v>
      </c>
      <c r="W110" s="5">
        <f t="shared" ref="W110" si="868">+N110</f>
        <v>26</v>
      </c>
      <c r="X110" s="252">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55">
        <f t="shared" ref="V111" si="873">+V110+T111-J111</f>
        <v>22</v>
      </c>
      <c r="W111" s="5">
        <f t="shared" ref="W111" si="874">+N111</f>
        <v>19</v>
      </c>
      <c r="X111" s="252">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55">
        <f t="shared" ref="V112" si="880">+V111+T112-J112</f>
        <v>45</v>
      </c>
      <c r="W112" s="5">
        <f t="shared" ref="W112" si="881">+N112</f>
        <v>0</v>
      </c>
      <c r="X112" s="252">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 si="885">+G113</f>
        <v>44133</v>
      </c>
      <c r="T113" s="5">
        <f t="shared" ref="T113" si="886">+H113</f>
        <v>0</v>
      </c>
      <c r="U113" s="27">
        <f t="shared" ref="U113" si="887">+I113</f>
        <v>948</v>
      </c>
      <c r="V113" s="255">
        <f t="shared" ref="V113" si="888">+V112+T113-J113</f>
        <v>45</v>
      </c>
      <c r="W113" s="5">
        <f t="shared" ref="W113" si="889">+N113</f>
        <v>14</v>
      </c>
      <c r="X113" s="252">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55">
        <f t="shared" ref="V114" si="899">+V113+T114-J114</f>
        <v>51</v>
      </c>
      <c r="W114" s="5">
        <f t="shared" ref="W114" si="900">+N114</f>
        <v>15</v>
      </c>
      <c r="X114" s="252">
        <f t="shared" ref="X114" si="901">+X113+W114-O114-P114</f>
        <v>161</v>
      </c>
    </row>
    <row r="115" spans="1:24" x14ac:dyDescent="0.55000000000000004">
      <c r="A115">
        <v>120</v>
      </c>
      <c r="B115" s="250"/>
      <c r="C115" s="45"/>
      <c r="D115" t="s">
        <v>396</v>
      </c>
      <c r="E115">
        <v>24</v>
      </c>
      <c r="F115">
        <v>77</v>
      </c>
      <c r="G115" s="1">
        <v>44135</v>
      </c>
      <c r="H115" s="130">
        <v>3</v>
      </c>
      <c r="I115" s="249">
        <f t="shared" ref="I115" si="902">+I114+H115</f>
        <v>957</v>
      </c>
      <c r="J115" s="130">
        <v>0</v>
      </c>
      <c r="K115" s="254">
        <f t="shared" ref="K115" si="903">+K114+J115</f>
        <v>899</v>
      </c>
      <c r="L115" s="5"/>
      <c r="M115" s="254">
        <f t="shared" ref="M115" si="904">+M114+L115</f>
        <v>3</v>
      </c>
      <c r="N115" s="130">
        <v>61</v>
      </c>
      <c r="O115" s="5">
        <v>3</v>
      </c>
      <c r="P115" s="6">
        <v>0</v>
      </c>
      <c r="Q115" s="240">
        <f t="shared" ref="Q115" si="905">+Q114+P115</f>
        <v>239</v>
      </c>
      <c r="R115" s="255">
        <f t="shared" ref="R115" si="906">+R114+N115-O115-P115</f>
        <v>219</v>
      </c>
      <c r="S115" s="1">
        <f t="shared" ref="S115" si="907">+G115</f>
        <v>44135</v>
      </c>
      <c r="T115" s="5">
        <f t="shared" ref="T115" si="908">+H115</f>
        <v>3</v>
      </c>
      <c r="U115" s="27">
        <f t="shared" ref="U115" si="909">+I115</f>
        <v>957</v>
      </c>
      <c r="V115" s="255">
        <f t="shared" ref="V115" si="910">+V114+T115-J115</f>
        <v>54</v>
      </c>
      <c r="W115" s="5">
        <f t="shared" ref="W115" si="911">+N115</f>
        <v>61</v>
      </c>
      <c r="X115" s="252">
        <f t="shared" ref="X115" si="912">+X114+W115-O115-P115</f>
        <v>219</v>
      </c>
    </row>
    <row r="116" spans="1:24" x14ac:dyDescent="0.55000000000000004">
      <c r="A116">
        <v>121</v>
      </c>
      <c r="B116" s="250"/>
      <c r="C116" s="45"/>
      <c r="D116" t="s">
        <v>397</v>
      </c>
      <c r="E116">
        <v>24</v>
      </c>
      <c r="F116">
        <v>78</v>
      </c>
      <c r="G116" s="1">
        <v>44136</v>
      </c>
      <c r="H116" s="130">
        <v>3</v>
      </c>
      <c r="I116" s="249">
        <f t="shared" ref="I116:I118" si="913">+I115+H116</f>
        <v>960</v>
      </c>
      <c r="J116" s="130">
        <v>0</v>
      </c>
      <c r="K116" s="254">
        <f t="shared" ref="K116" si="914">+K115+J116</f>
        <v>899</v>
      </c>
      <c r="L116" s="5"/>
      <c r="M116" s="254">
        <f t="shared" ref="M116" si="915">+M115+L116</f>
        <v>3</v>
      </c>
      <c r="N116" s="130">
        <v>6</v>
      </c>
      <c r="O116" s="5">
        <v>2</v>
      </c>
      <c r="P116" s="6">
        <v>0</v>
      </c>
      <c r="Q116" s="240">
        <f t="shared" ref="Q116" si="916">+Q115+P116</f>
        <v>239</v>
      </c>
      <c r="R116" s="255">
        <f t="shared" ref="R116" si="917">+R115+N116-O116-P116</f>
        <v>223</v>
      </c>
      <c r="S116" s="1">
        <f t="shared" ref="S116:S117" si="918">+G116</f>
        <v>44136</v>
      </c>
      <c r="T116" s="5">
        <f t="shared" ref="T116" si="919">+H116</f>
        <v>3</v>
      </c>
      <c r="U116" s="27">
        <f t="shared" ref="U116" si="920">+I116</f>
        <v>960</v>
      </c>
      <c r="V116" s="255">
        <f t="shared" ref="V116" si="921">+V115+T116-J116</f>
        <v>57</v>
      </c>
      <c r="W116" s="5">
        <f t="shared" ref="W116" si="922">+N116</f>
        <v>6</v>
      </c>
      <c r="X116" s="252">
        <f>+X115+W116-O116-P116</f>
        <v>223</v>
      </c>
    </row>
    <row r="117" spans="1:24" x14ac:dyDescent="0.55000000000000004">
      <c r="A117">
        <v>122</v>
      </c>
      <c r="B117" s="250"/>
      <c r="C117" s="45"/>
      <c r="D117" t="s">
        <v>398</v>
      </c>
      <c r="E117">
        <v>24</v>
      </c>
      <c r="F117">
        <v>79</v>
      </c>
      <c r="G117" s="1">
        <v>44137</v>
      </c>
      <c r="H117" s="130">
        <v>5</v>
      </c>
      <c r="I117" s="249">
        <f t="shared" si="913"/>
        <v>965</v>
      </c>
      <c r="J117" s="130">
        <v>0</v>
      </c>
      <c r="K117" s="254">
        <f t="shared" ref="K117:K118" si="923">+K116+J117</f>
        <v>899</v>
      </c>
      <c r="L117" s="5"/>
      <c r="M117" s="254">
        <f t="shared" ref="M117:M120" si="924">+M116+L117</f>
        <v>3</v>
      </c>
      <c r="N117" s="130">
        <v>13</v>
      </c>
      <c r="O117" s="5">
        <v>5</v>
      </c>
      <c r="P117" s="6">
        <v>0</v>
      </c>
      <c r="Q117" s="240">
        <f t="shared" ref="Q117" si="925">+Q116+P117</f>
        <v>239</v>
      </c>
      <c r="R117" s="255">
        <f t="shared" ref="R117" si="926">+R116+N117-O117-P117</f>
        <v>231</v>
      </c>
      <c r="S117" s="1">
        <f t="shared" si="918"/>
        <v>44137</v>
      </c>
      <c r="T117" s="5">
        <f t="shared" ref="T117" si="927">+H117</f>
        <v>5</v>
      </c>
      <c r="U117" s="27">
        <f t="shared" ref="U117" si="928">+I117</f>
        <v>965</v>
      </c>
      <c r="V117" s="255">
        <f t="shared" ref="V117" si="929">+V116+T117-J117</f>
        <v>62</v>
      </c>
      <c r="W117" s="5">
        <f t="shared" ref="W117" si="930">+N117</f>
        <v>13</v>
      </c>
      <c r="X117" s="252">
        <f>+X116+W117-O117-P117</f>
        <v>231</v>
      </c>
    </row>
    <row r="118" spans="1:24" x14ac:dyDescent="0.55000000000000004">
      <c r="A118">
        <v>123</v>
      </c>
      <c r="B118" s="250"/>
      <c r="C118" s="45"/>
      <c r="D118" t="s">
        <v>400</v>
      </c>
      <c r="E118">
        <v>24</v>
      </c>
      <c r="F118">
        <v>80</v>
      </c>
      <c r="G118" s="1">
        <v>44138</v>
      </c>
      <c r="H118" s="130">
        <v>2</v>
      </c>
      <c r="I118" s="249">
        <f t="shared" si="913"/>
        <v>967</v>
      </c>
      <c r="J118" s="130"/>
      <c r="K118" s="254">
        <f t="shared" si="923"/>
        <v>899</v>
      </c>
      <c r="L118" s="5"/>
      <c r="M118" s="254">
        <f t="shared" si="924"/>
        <v>3</v>
      </c>
      <c r="N118" s="130">
        <v>116</v>
      </c>
      <c r="O118" s="5">
        <v>2</v>
      </c>
      <c r="P118" s="6"/>
      <c r="Q118" s="240">
        <f t="shared" ref="Q118" si="931">+Q117+P118</f>
        <v>239</v>
      </c>
      <c r="R118" s="255">
        <f t="shared" ref="R118" si="932">+R117+N118-O118-P118</f>
        <v>345</v>
      </c>
      <c r="S118" s="1">
        <f t="shared" ref="S118" si="933">+G118</f>
        <v>44138</v>
      </c>
      <c r="T118" s="5">
        <f t="shared" ref="T118" si="934">+H118</f>
        <v>2</v>
      </c>
      <c r="U118" s="27">
        <f t="shared" ref="U118" si="935">+I118</f>
        <v>967</v>
      </c>
      <c r="V118" s="255">
        <f t="shared" ref="V118" si="936">+V117+T118-J118</f>
        <v>64</v>
      </c>
      <c r="W118" s="5">
        <f t="shared" ref="W118" si="937">+N118</f>
        <v>116</v>
      </c>
      <c r="X118" s="252">
        <f>+X117+W118-O118-P118</f>
        <v>345</v>
      </c>
    </row>
    <row r="119" spans="1:24" x14ac:dyDescent="0.55000000000000004">
      <c r="A119">
        <v>124</v>
      </c>
      <c r="B119" s="250"/>
      <c r="C119" s="45"/>
      <c r="D119" t="s">
        <v>401</v>
      </c>
      <c r="E119">
        <v>24</v>
      </c>
      <c r="F119">
        <v>81</v>
      </c>
      <c r="G119" s="1">
        <v>44139</v>
      </c>
      <c r="H119" s="130">
        <v>8</v>
      </c>
      <c r="I119" s="249">
        <f t="shared" ref="I119:I120" si="938">+I118+H119</f>
        <v>975</v>
      </c>
      <c r="J119" s="130"/>
      <c r="K119" s="254">
        <f t="shared" ref="K119" si="939">+K118+J119</f>
        <v>899</v>
      </c>
      <c r="L119" s="5"/>
      <c r="M119" s="254">
        <f t="shared" si="924"/>
        <v>3</v>
      </c>
      <c r="N119" s="130">
        <v>2</v>
      </c>
      <c r="O119" s="130">
        <v>8</v>
      </c>
      <c r="P119" s="6"/>
      <c r="Q119" s="240">
        <f t="shared" ref="Q119" si="940">+Q118+P119</f>
        <v>239</v>
      </c>
      <c r="R119" s="255">
        <f t="shared" ref="R119" si="941">+R118+N119-O119-P119</f>
        <v>339</v>
      </c>
      <c r="S119" s="1">
        <f t="shared" ref="S119" si="942">+G119</f>
        <v>44139</v>
      </c>
      <c r="T119" s="5">
        <f t="shared" ref="T119" si="943">+H119</f>
        <v>8</v>
      </c>
      <c r="U119" s="27">
        <f t="shared" ref="U119" si="944">+I119</f>
        <v>975</v>
      </c>
      <c r="V119" s="255">
        <f t="shared" ref="V119" si="945">+V118+T119-J119</f>
        <v>72</v>
      </c>
      <c r="W119" s="5">
        <f t="shared" ref="W119" si="946">+N119</f>
        <v>2</v>
      </c>
      <c r="X119" s="252">
        <f>+X118+W119-O119-P119</f>
        <v>339</v>
      </c>
    </row>
    <row r="120" spans="1:24" x14ac:dyDescent="0.55000000000000004">
      <c r="A120">
        <v>125</v>
      </c>
      <c r="B120" s="250"/>
      <c r="C120" s="45"/>
      <c r="D120" t="s">
        <v>402</v>
      </c>
      <c r="E120">
        <v>24</v>
      </c>
      <c r="F120">
        <v>82</v>
      </c>
      <c r="G120" s="1">
        <v>44140</v>
      </c>
      <c r="H120" s="130">
        <v>6</v>
      </c>
      <c r="I120" s="249">
        <f t="shared" si="938"/>
        <v>981</v>
      </c>
      <c r="J120" s="130"/>
      <c r="K120" s="254">
        <f t="shared" ref="K120" si="947">+K119+J120</f>
        <v>899</v>
      </c>
      <c r="L120" s="5"/>
      <c r="M120" s="254">
        <f t="shared" si="924"/>
        <v>3</v>
      </c>
      <c r="N120" s="130">
        <v>15</v>
      </c>
      <c r="O120" s="130">
        <v>6</v>
      </c>
      <c r="P120" s="6">
        <v>9</v>
      </c>
      <c r="Q120" s="240">
        <f t="shared" ref="Q120" si="948">+Q119+P120</f>
        <v>248</v>
      </c>
      <c r="R120" s="255">
        <f>+R119+N120-O120-P120</f>
        <v>339</v>
      </c>
      <c r="S120" s="1">
        <f t="shared" ref="S120:S121" si="949">+G120</f>
        <v>44140</v>
      </c>
      <c r="T120" s="5">
        <f t="shared" ref="T120" si="950">+H120</f>
        <v>6</v>
      </c>
      <c r="U120" s="27">
        <f t="shared" ref="U120" si="951">+I120</f>
        <v>981</v>
      </c>
      <c r="V120" s="255">
        <f t="shared" ref="V120" si="952">+V119+T120-J120</f>
        <v>78</v>
      </c>
      <c r="W120" s="5">
        <f t="shared" ref="W120" si="953">+N120</f>
        <v>15</v>
      </c>
      <c r="X120" s="252">
        <f>+X119+W120-O120-P120</f>
        <v>339</v>
      </c>
    </row>
    <row r="121" spans="1:24" x14ac:dyDescent="0.55000000000000004">
      <c r="A121">
        <v>126</v>
      </c>
      <c r="B121" s="250"/>
      <c r="C121" s="45"/>
      <c r="D121" t="s">
        <v>403</v>
      </c>
      <c r="E121">
        <v>24</v>
      </c>
      <c r="F121">
        <v>83</v>
      </c>
      <c r="G121" s="1">
        <v>44141</v>
      </c>
      <c r="H121" s="130">
        <v>0</v>
      </c>
      <c r="I121" s="249">
        <f t="shared" ref="I121" si="954">+I120+H121</f>
        <v>981</v>
      </c>
      <c r="J121" s="130">
        <v>4</v>
      </c>
      <c r="K121" s="254">
        <f t="shared" ref="K121" si="955">+K120+J121</f>
        <v>903</v>
      </c>
      <c r="L121" s="5"/>
      <c r="M121" s="254">
        <f t="shared" ref="M121" si="956">+M120+L121</f>
        <v>3</v>
      </c>
      <c r="N121" s="130">
        <v>2</v>
      </c>
      <c r="O121" s="130">
        <v>0</v>
      </c>
      <c r="P121" s="6">
        <v>14</v>
      </c>
      <c r="Q121" s="240">
        <f t="shared" ref="Q121" si="957">+Q120+P121</f>
        <v>262</v>
      </c>
      <c r="R121" s="255">
        <f>+R120+N121-O121-P121</f>
        <v>327</v>
      </c>
      <c r="S121" s="1">
        <f t="shared" ref="S121" si="958">+G121</f>
        <v>44141</v>
      </c>
      <c r="T121" s="5">
        <f t="shared" ref="T121" si="959">+H121</f>
        <v>0</v>
      </c>
      <c r="U121" s="27">
        <f t="shared" ref="U121" si="960">+I121</f>
        <v>981</v>
      </c>
      <c r="V121" s="255">
        <f t="shared" ref="V121" si="961">+V120+T121-J121</f>
        <v>74</v>
      </c>
      <c r="W121" s="5">
        <f t="shared" ref="W121" si="962">+N121</f>
        <v>2</v>
      </c>
      <c r="X121" s="252">
        <f>+X120+W121-O121-P121</f>
        <v>327</v>
      </c>
    </row>
    <row r="122" spans="1:24" x14ac:dyDescent="0.55000000000000004">
      <c r="B122" s="250"/>
      <c r="C122" s="45"/>
      <c r="G122" s="1"/>
      <c r="H122" s="130"/>
      <c r="I122" s="249"/>
      <c r="J122" s="130"/>
      <c r="K122" s="254"/>
      <c r="L122" s="5"/>
      <c r="M122" s="254"/>
      <c r="N122" s="130"/>
      <c r="O122" s="5"/>
      <c r="P122" s="6"/>
      <c r="Q122" s="240"/>
      <c r="R122" s="255"/>
      <c r="S122" s="1"/>
      <c r="T122" s="5"/>
      <c r="U122" s="27"/>
      <c r="V122" s="255"/>
      <c r="W122" s="5"/>
      <c r="X122" s="252"/>
    </row>
    <row r="123"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0" t="s">
        <v>2</v>
      </c>
      <c r="C4" s="35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0" t="s">
        <v>38</v>
      </c>
      <c r="CI4" s="350"/>
      <c r="CJ4" s="350"/>
      <c r="CK4" s="350"/>
      <c r="CL4" s="350"/>
    </row>
    <row r="5" spans="2:90" x14ac:dyDescent="0.55000000000000004">
      <c r="B5" t="s">
        <v>3</v>
      </c>
      <c r="C5" t="s">
        <v>1</v>
      </c>
      <c r="D5" s="350" t="s">
        <v>4</v>
      </c>
      <c r="E5" s="35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2020-11-07T07:33:33Z</dcterms:modified>
</cp:coreProperties>
</file>