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F32412F-0859-47D4-BAEC-0983DE9D67D2}"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0" i="6" l="1"/>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85"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85" i="7"/>
  <c r="P85"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85" i="7" l="1"/>
  <c r="Z85" i="7"/>
  <c r="Y85" i="7"/>
  <c r="X85" i="7"/>
  <c r="W85" i="7"/>
  <c r="V85" i="7"/>
  <c r="F85" i="7"/>
  <c r="G85" i="7"/>
  <c r="U85" i="7"/>
  <c r="T85" i="7"/>
  <c r="S85" i="7"/>
  <c r="O85" i="7"/>
  <c r="N85" i="7"/>
  <c r="M85" i="7"/>
  <c r="L85" i="7"/>
  <c r="H85" i="7"/>
  <c r="K85" i="7"/>
  <c r="E85"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90"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5"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6"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24"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26" i="5"/>
  <c r="AD32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25" i="5"/>
  <c r="L325"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85"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<sst xmlns="http://schemas.openxmlformats.org/spreadsheetml/2006/main" count="620" uniqueCount="408">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</sst>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8"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国家衛健委発表に基づく感染状況!$X$27:$X$323</c:f>
              <c:numCache>
                <c:formatCode>#,##0_);[Red]\(#,##0\)</c:formatCode>
                <c:ptCount val="2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国家衛健委発表に基づく感染状況!$Y$27:$Y$323</c:f>
              <c:numCache>
                <c:formatCode>General</c:formatCode>
                <c:ptCount val="2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香港マカオ台湾の患者・海外輸入症例・無症状病原体保有者!$AX$169:$AX$321</c:f>
              <c:numCache>
                <c:formatCode>m"月"d"日"</c:formatCode>
                <c:ptCount val="1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numCache>
            </c:numRef>
          </c:cat>
          <c:val>
            <c:numRef>
              <c:f>香港マカオ台湾の患者・海外輸入症例・無症状病原体保有者!$AY$169:$AY$321</c:f>
              <c:numCache>
                <c:formatCode>General</c:formatCode>
                <c:ptCount val="15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香港マカオ台湾の患者・海外輸入症例・無症状病原体保有者!$AX$169:$AX$321</c:f>
              <c:numCache>
                <c:formatCode>m"月"d"日"</c:formatCode>
                <c:ptCount val="1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numCache>
            </c:numRef>
          </c:cat>
          <c:val>
            <c:numRef>
              <c:f>香港マカオ台湾の患者・海外輸入症例・無症状病原体保有者!$BB$169:$BB$321</c:f>
              <c:numCache>
                <c:formatCode>General</c:formatCode>
                <c:ptCount val="15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香港マカオ台湾の患者・海外輸入症例・無症状病原体保有者!$AX$169:$AX$321</c:f>
              <c:numCache>
                <c:formatCode>m"月"d"日"</c:formatCode>
                <c:ptCount val="1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numCache>
            </c:numRef>
          </c:cat>
          <c:val>
            <c:numRef>
              <c:f>香港マカオ台湾の患者・海外輸入症例・無症状病原体保有者!$AZ$169:$AZ$321</c:f>
              <c:numCache>
                <c:formatCode>General</c:formatCode>
                <c:ptCount val="15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香港マカオ台湾の患者・海外輸入症例・無症状病原体保有者!$AX$169:$AX$321</c:f>
              <c:numCache>
                <c:formatCode>m"月"d"日"</c:formatCode>
                <c:ptCount val="1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numCache>
            </c:numRef>
          </c:cat>
          <c:val>
            <c:numRef>
              <c:f>香港マカオ台湾の患者・海外輸入症例・無症状病原体保有者!$BC$169:$BC$321</c:f>
              <c:numCache>
                <c:formatCode>General</c:formatCode>
                <c:ptCount val="15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香港マカオ台湾の患者・海外輸入症例・無症状病原体保有者!$CE$29:$CE$322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香港マカオ台湾の患者・海外輸入症例・無症状病原体保有者!$CB$29:$CB$322</c:f>
              <c:numCache>
                <c:formatCode>General</c:formatCode>
                <c:ptCount val="29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香港マカオ台湾の患者・海外輸入症例・無症状病原体保有者!$CC$29:$CC$322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新疆の情況!$U$6:$U$125</c:f>
              <c:strCache>
                <c:ptCount val="1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strCache>
            </c:strRef>
          </c:cat>
          <c:val>
            <c:numRef>
              <c:f>新疆の情況!$V$6:$V$125</c:f>
              <c:numCache>
                <c:formatCode>General</c:formatCode>
                <c:ptCount val="12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新疆の情況!$U$6:$U$125</c:f>
              <c:strCache>
                <c:ptCount val="1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strCache>
            </c:strRef>
          </c:cat>
          <c:val>
            <c:numRef>
              <c:f>新疆の情況!$Y$6:$Y$125</c:f>
              <c:numCache>
                <c:formatCode>General</c:formatCode>
                <c:ptCount val="12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新疆の情況!$U$6:$U$125</c:f>
              <c:strCache>
                <c:ptCount val="1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strCache>
            </c:strRef>
          </c:cat>
          <c:val>
            <c:numRef>
              <c:f>新疆の情況!$W$6:$W$125</c:f>
              <c:numCache>
                <c:formatCode>General</c:formatCode>
                <c:ptCount val="12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新疆の情況!$U$6:$U$125</c:f>
              <c:strCache>
                <c:ptCount val="1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strCache>
            </c:strRef>
          </c:cat>
          <c:val>
            <c:numRef>
              <c:f>新疆の情況!$X$6:$X$125</c:f>
              <c:numCache>
                <c:formatCode>General</c:formatCode>
                <c:ptCount val="12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新疆の情況!$U$6:$U$125</c:f>
              <c:strCache>
                <c:ptCount val="1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strCache>
            </c:strRef>
          </c:cat>
          <c:val>
            <c:numRef>
              <c:f>新疆の情況!$Z$6:$Z$125</c:f>
              <c:numCache>
                <c:formatCode>General</c:formatCode>
                <c:ptCount val="12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国家衛健委発表に基づく感染状況!$X$27:$X$323</c:f>
              <c:numCache>
                <c:formatCode>#,##0_);[Red]\(#,##0\)</c:formatCode>
                <c:ptCount val="2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国家衛健委発表に基づく感染状況!$Y$27:$Y$323</c:f>
              <c:numCache>
                <c:formatCode>General</c:formatCode>
                <c:ptCount val="2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国家衛健委発表に基づく感染状況!$AA$27:$AA$323</c:f>
              <c:numCache>
                <c:formatCode>General</c:formatCode>
                <c:ptCount val="2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国家衛健委発表に基づく感染状況!$AB$27:$AB$323</c:f>
              <c:numCache>
                <c:formatCode>General</c:formatCode>
                <c:ptCount val="2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省市別輸入症例数変化!$AD$2:$AD$82</c:f>
              <c:numCache>
                <c:formatCode>General</c:formatCode>
                <c:ptCount val="8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省市別輸入症例数変化!$AC$2:$AC$82</c:f>
              <c:numCache>
                <c:formatCode>0_);[Red]\(0\)</c:formatCode>
                <c:ptCount val="8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省市別輸入症例数変化!$D$2:$D$83</c:f>
              <c:numCache>
                <c:formatCode>General</c:formatCode>
                <c:ptCount val="8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省市別輸入症例数変化!$E$2:$E$83</c:f>
              <c:numCache>
                <c:formatCode>General</c:formatCode>
                <c:ptCount val="8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省市別輸入症例数変化!$F$2:$F$83</c:f>
              <c:numCache>
                <c:formatCode>General</c:formatCode>
                <c:ptCount val="8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省市別輸入症例数変化!$G$2:$G$83</c:f>
              <c:numCache>
                <c:formatCode>General</c:formatCode>
                <c:ptCount val="8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省市別輸入症例数変化!$H$2:$H$83</c:f>
              <c:numCache>
                <c:formatCode>General</c:formatCode>
                <c:ptCount val="8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numCache>
            </c:numRef>
          </c:cat>
          <c:val>
            <c:numRef>
              <c:f>省市別輸入症例数変化!$I$2:$I$83</c:f>
              <c:numCache>
                <c:formatCode>0_);[Red]\(0\)</c:formatCode>
                <c:ptCount val="8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国家衛健委発表に基づく感染状況!$X$27:$X$323</c:f>
              <c:numCache>
                <c:formatCode>#,##0_);[Red]\(#,##0\)</c:formatCode>
                <c:ptCount val="2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国家衛健委発表に基づく感染状況!$Y$27:$Y$323</c:f>
              <c:numCache>
                <c:formatCode>General</c:formatCode>
                <c:ptCount val="2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国家衛健委発表に基づく感染状況!$AA$27:$AA$323</c:f>
              <c:numCache>
                <c:formatCode>General</c:formatCode>
                <c:ptCount val="2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国家衛健委発表に基づく感染状況!$AB$27:$AB$323</c:f>
              <c:numCache>
                <c:formatCode>General</c:formatCode>
                <c:ptCount val="2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国家衛健委発表に基づく感染状況!$AA$27:$AA$323</c:f>
              <c:numCache>
                <c:formatCode>General</c:formatCode>
                <c:ptCount val="2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国家衛健委発表に基づく感染状況!$Z$27:$Z$323</c:f>
              <c:numCache>
                <c:formatCode>m"月"d"日"</c:formatCode>
                <c:ptCount val="2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numCache>
            </c:numRef>
          </c:cat>
          <c:val>
            <c:numRef>
              <c:f>国家衛健委発表に基づく感染状況!$AB$27:$AB$323</c:f>
              <c:numCache>
                <c:formatCode>General</c:formatCode>
                <c:ptCount val="2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香港マカオ台湾の患者・海外輸入症例・無症状病原体保有者!$BE$70:$BE$322</c:f>
              <c:numCache>
                <c:formatCode>m"月"d"日"</c:formatCode>
                <c:ptCount val="25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numCache>
            </c:numRef>
          </c:cat>
          <c:val>
            <c:numRef>
              <c:f>香港マカオ台湾の患者・海外輸入症例・無症状病原体保有者!$BF$70:$BF$322</c:f>
              <c:numCache>
                <c:formatCode>General</c:formatCode>
                <c:ptCount val="25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香港マカオ台湾の患者・海外輸入症例・無症状病原体保有者!$BG$70:$BG$322</c:f>
              <c:numCache>
                <c:formatCode>m"月"d"日"</c:formatCode>
                <c:ptCount val="25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numCache>
            </c:numRef>
          </c:cat>
          <c:val>
            <c:numRef>
              <c:f>香港マカオ台湾の患者・海外輸入症例・無症状病原体保有者!$BH$70:$BH$322</c:f>
              <c:numCache>
                <c:formatCode>General</c:formatCode>
                <c:ptCount val="25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香港マカオ台湾の患者・海外輸入症例・無症状病原体保有者!$BT$29:$BT$322</c:f>
              <c:numCache>
                <c:formatCode>General</c:formatCode>
                <c:ptCount val="29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香港マカオ台湾の患者・海外輸入症例・無症状病原体保有者!$BU$29:$BU$322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香港マカオ台湾の患者・海外輸入症例・無症状病原体保有者!$BV$29:$BV$322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香港マカオ台湾の患者・海外輸入症例・無症状病原体保有者!$BP$29:$BP$322</c:f>
              <c:numCache>
                <c:formatCode>General</c:formatCode>
                <c:ptCount val="29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香港マカオ台湾の患者・海外輸入症例・無症状病原体保有者!$BQ$29:$BQ$322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香港マカオ台湾の患者・海外輸入症例・無症状病原体保有者!$BR$29:$BR$322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香港マカオ台湾の患者・海外輸入症例・無症状病原体保有者!$BX$29:$BX$322</c:f>
              <c:numCache>
                <c:formatCode>General</c:formatCode>
                <c:ptCount val="29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香港マカオ台湾の患者・海外輸入症例・無症状病原体保有者!$BY$29:$BY$322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香港マカオ台湾の患者・海外輸入症例・無症状病原体保有者!$BW$29:$BW$322</c:f>
              <c:numCache>
                <c:formatCode>m"月"d"日"</c:formatCode>
                <c:ptCount val="2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numCache>
            </c:numRef>
          </c:cat>
          <c:val>
            <c:numRef>
              <c:f>香港マカオ台湾の患者・海外輸入症例・無症状病原体保有者!$BZ$29:$BZ$322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香港マカオ台湾の患者・海外輸入症例・無症状病原体保有者!$BI$97:$BI$321</c:f>
              <c:numCache>
                <c:formatCode>m"月"d"日"</c:formatCode>
                <c:ptCount val="2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numCache>
            </c:numRef>
          </c:cat>
          <c:val>
            <c:numRef>
              <c:f>香港マカオ台湾の患者・海外輸入症例・無症状病原体保有者!$BJ$97:$BJ$321</c:f>
              <c:numCache>
                <c:formatCode>General</c:formatCode>
                <c:ptCount val="22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香港マカオ台湾の患者・海外輸入症例・無症状病原体保有者!$BI$97:$BI$321</c:f>
              <c:numCache>
                <c:formatCode>m"月"d"日"</c:formatCode>
                <c:ptCount val="2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numCache>
            </c:numRef>
          </c:cat>
          <c:val>
            <c:numRef>
              <c:f>香港マカオ台湾の患者・海外輸入症例・無症状病原体保有者!$BK$97:$BK$321</c:f>
              <c:numCache>
                <c:formatCode>General</c:formatCode>
                <c:ptCount val="22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香港マカオ台湾の患者・海外輸入症例・無症状病原体保有者!$BL$97:$BL$321</c:f>
              <c:numCache>
                <c:formatCode>m"月"d"日"</c:formatCode>
                <c:ptCount val="2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numCache>
            </c:numRef>
          </c:cat>
          <c:val>
            <c:numRef>
              <c:f>香港マカオ台湾の患者・海外輸入症例・無症状病原体保有者!$BM$97:$BM$321</c:f>
              <c:numCache>
                <c:formatCode>General</c:formatCode>
                <c:ptCount val="22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香港マカオ台湾の患者・海外輸入症例・無症状病原体保有者!$BL$97:$BL$321</c:f>
              <c:numCache>
                <c:formatCode>m"月"d"日"</c:formatCode>
                <c:ptCount val="2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numCache>
            </c:numRef>
          </c:cat>
          <c:val>
            <c:numRef>
              <c:f>香港マカオ台湾の患者・海外輸入症例・無症状病原体保有者!$BN$97:$BN$321</c:f>
              <c:numCache>
                <c:formatCode>General</c:formatCode>
                <c:ptCount val="22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2"/>
  <sheetViews>
    <sheetView tabSelected="1" workbookViewId="0">
      <pane xSplit="2" ySplit="5" topLeftCell="C319" activePane="bottomRight" state="frozen"/>
      <selection pane="topRight" activeCell="C1" sqref="C1"/>
      <selection pane="bottomLeft" activeCell="A8" sqref="A8"/>
      <selection pane="bottomRight" activeCell="B328" sqref="B32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2" t="s">
        <v>78</v>
      </c>
      <c r="D1" s="272"/>
      <c r="E1" s="272"/>
      <c r="F1" s="272"/>
      <c r="G1" s="272"/>
      <c r="H1" s="272"/>
      <c r="I1" s="272"/>
      <c r="J1" s="272"/>
      <c r="K1" s="272"/>
      <c r="L1" s="272"/>
      <c r="M1" s="272"/>
      <c r="N1" s="272"/>
      <c r="O1" s="272"/>
      <c r="P1" s="87"/>
      <c r="Q1" s="87"/>
      <c r="R1" s="87"/>
      <c r="S1" s="87"/>
      <c r="T1" s="87"/>
      <c r="U1" s="86">
        <v>44144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9" t="s">
        <v>72</v>
      </c>
      <c r="D4" s="280"/>
      <c r="E4" s="280"/>
      <c r="F4" s="290"/>
      <c r="G4" s="279" t="s">
        <v>68</v>
      </c>
      <c r="H4" s="280"/>
      <c r="I4" s="285" t="s">
        <v>87</v>
      </c>
      <c r="J4" s="281" t="s">
        <v>71</v>
      </c>
      <c r="K4" s="282"/>
      <c r="L4" s="283" t="s">
        <v>70</v>
      </c>
      <c r="M4" s="284"/>
      <c r="N4" s="273" t="s">
        <v>73</v>
      </c>
      <c r="O4" s="274"/>
      <c r="P4" s="287" t="s">
        <v>92</v>
      </c>
      <c r="Q4" s="288"/>
      <c r="R4" s="287" t="s">
        <v>88</v>
      </c>
      <c r="S4" s="288"/>
      <c r="T4" s="289"/>
      <c r="U4" s="275" t="s">
        <v>75</v>
      </c>
    </row>
    <row r="5" spans="2:21" ht="18.5" customHeight="1" thickBot="1" x14ac:dyDescent="0.6">
      <c r="B5" s="63" t="s">
        <v>76</v>
      </c>
      <c r="C5" s="277" t="s">
        <v>69</v>
      </c>
      <c r="D5" s="278"/>
      <c r="E5" s="92" t="s">
        <v>9</v>
      </c>
      <c r="F5" s="71" t="s">
        <v>86</v>
      </c>
      <c r="G5" s="69" t="s">
        <v>69</v>
      </c>
      <c r="H5" s="70" t="s">
        <v>9</v>
      </c>
      <c r="I5" s="286"/>
      <c r="J5" s="69" t="s">
        <v>69</v>
      </c>
      <c r="K5" s="70" t="s">
        <v>74</v>
      </c>
      <c r="L5" s="69" t="s">
        <v>69</v>
      </c>
      <c r="M5" s="70" t="s">
        <v>9</v>
      </c>
      <c r="N5" s="69" t="s">
        <v>69</v>
      </c>
      <c r="O5" s="71" t="s">
        <v>9</v>
      </c>
      <c r="P5" s="88" t="s">
        <v>105</v>
      </c>
      <c r="Q5" s="71" t="s">
        <v>9</v>
      </c>
      <c r="R5" s="119" t="s">
        <v>90</v>
      </c>
      <c r="S5" s="68" t="s">
        <v>91</v>
      </c>
      <c r="T5" s="68" t="s">
        <v>89</v>
      </c>
      <c r="U5" s="27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W320" si="1183">+B319</f>
        <v>44142</v>
      </c>
      <c r="X319" s="122">
        <f t="shared" ref="X319" si="1184">+G319</f>
        <v>28</v>
      </c>
      <c r="Y319" s="97">
        <f t="shared" ref="Y319" si="1185">+H319</f>
        <v>86212</v>
      </c>
      <c r="Z319" s="123">
        <f t="shared" ref="Z319:Z320"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2:28" x14ac:dyDescent="0.55000000000000004">
      <c r="B321" s="77"/>
      <c r="C321" s="48"/>
      <c r="D321" s="84"/>
      <c r="E321" s="110"/>
      <c r="F321" s="57"/>
      <c r="G321" s="48"/>
      <c r="H321" s="89"/>
      <c r="I321" s="89"/>
      <c r="J321" s="269"/>
      <c r="K321" s="56"/>
      <c r="L321" s="48"/>
      <c r="M321" s="89"/>
      <c r="N321" s="48"/>
      <c r="O321" s="89"/>
      <c r="P321" s="111"/>
      <c r="Q321" s="57"/>
      <c r="R321" s="48"/>
      <c r="S321" s="118"/>
      <c r="T321" s="57"/>
      <c r="U321" s="78"/>
      <c r="W321" s="121"/>
      <c r="X321" s="122"/>
      <c r="Y321" s="97"/>
      <c r="Z321" s="123"/>
      <c r="AA321" s="97"/>
      <c r="AB321" s="97"/>
    </row>
    <row r="322" spans="2:28" x14ac:dyDescent="0.55000000000000004">
      <c r="B322" s="77"/>
      <c r="C322" s="59"/>
      <c r="D322" s="49"/>
      <c r="E322" s="61"/>
      <c r="F322" s="60"/>
      <c r="G322" s="59"/>
      <c r="H322" s="61"/>
      <c r="I322" s="55"/>
      <c r="J322" s="59"/>
      <c r="K322" s="61"/>
      <c r="L322" s="59"/>
      <c r="M322" s="61"/>
      <c r="N322" s="48"/>
      <c r="O322" s="60"/>
      <c r="P322" s="124"/>
      <c r="Q322" s="60"/>
      <c r="R322" s="48"/>
      <c r="S322" s="60"/>
      <c r="T322" s="60"/>
      <c r="U322" s="78"/>
    </row>
    <row r="323" spans="2:28" ht="9.5" customHeight="1" thickBot="1" x14ac:dyDescent="0.6">
      <c r="B323" s="66"/>
      <c r="C323" s="79"/>
      <c r="D323" s="80"/>
      <c r="E323" s="82"/>
      <c r="F323" s="95"/>
      <c r="G323" s="79"/>
      <c r="H323" s="82"/>
      <c r="I323" s="82"/>
      <c r="J323" s="79"/>
      <c r="K323" s="82"/>
      <c r="L323" s="79"/>
      <c r="M323" s="82"/>
      <c r="N323" s="83"/>
      <c r="O323" s="81"/>
      <c r="P323" s="94"/>
      <c r="Q323" s="95"/>
      <c r="R323" s="120"/>
      <c r="S323" s="95"/>
      <c r="T323" s="95"/>
      <c r="U323" s="67"/>
    </row>
    <row r="325" spans="2:28" ht="13" customHeight="1" x14ac:dyDescent="0.55000000000000004">
      <c r="E325" s="112"/>
      <c r="F325" s="113"/>
      <c r="G325" s="112" t="s">
        <v>80</v>
      </c>
      <c r="H325" s="113"/>
      <c r="I325" s="113"/>
      <c r="J325" s="113"/>
      <c r="U325" s="72"/>
    </row>
    <row r="326" spans="2:28" ht="13" customHeight="1" x14ac:dyDescent="0.55000000000000004">
      <c r="E326" s="112" t="s">
        <v>98</v>
      </c>
      <c r="F326" s="113"/>
      <c r="G326" s="270" t="s">
        <v>79</v>
      </c>
      <c r="H326" s="271"/>
      <c r="I326" s="112" t="s">
        <v>106</v>
      </c>
      <c r="J326" s="113"/>
    </row>
    <row r="327" spans="2:28" ht="13" customHeight="1" x14ac:dyDescent="0.55000000000000004">
      <c r="B327" s="130"/>
      <c r="E327" s="114" t="s">
        <v>108</v>
      </c>
      <c r="F327" s="113"/>
      <c r="G327" s="115"/>
      <c r="H327" s="115"/>
      <c r="I327" s="112" t="s">
        <v>107</v>
      </c>
      <c r="J327" s="113"/>
    </row>
    <row r="328" spans="2:28" ht="18.5" customHeight="1" x14ac:dyDescent="0.55000000000000004">
      <c r="E328" s="112" t="s">
        <v>96</v>
      </c>
      <c r="F328" s="113"/>
      <c r="G328" s="112" t="s">
        <v>97</v>
      </c>
      <c r="H328" s="113"/>
      <c r="I328" s="113"/>
      <c r="J328" s="113"/>
    </row>
    <row r="329" spans="2:28" ht="13" customHeight="1" x14ac:dyDescent="0.55000000000000004">
      <c r="E329" s="112" t="s">
        <v>98</v>
      </c>
      <c r="F329" s="113"/>
      <c r="G329" s="112" t="s">
        <v>99</v>
      </c>
      <c r="H329" s="113"/>
      <c r="I329" s="113"/>
      <c r="J329" s="113"/>
    </row>
    <row r="330" spans="2:28" ht="13" customHeight="1" x14ac:dyDescent="0.55000000000000004">
      <c r="E330" s="112" t="s">
        <v>98</v>
      </c>
      <c r="F330" s="113"/>
      <c r="G330" s="112" t="s">
        <v>100</v>
      </c>
      <c r="H330" s="113"/>
      <c r="I330" s="113"/>
      <c r="J330" s="113"/>
    </row>
    <row r="331" spans="2:28" ht="13" customHeight="1" x14ac:dyDescent="0.55000000000000004">
      <c r="E331" s="112" t="s">
        <v>101</v>
      </c>
      <c r="F331" s="113"/>
      <c r="G331" s="112" t="s">
        <v>102</v>
      </c>
      <c r="H331" s="113"/>
      <c r="I331" s="113"/>
      <c r="J331" s="113"/>
    </row>
    <row r="332" spans="2:28" ht="13" customHeight="1" x14ac:dyDescent="0.55000000000000004">
      <c r="E332" s="112" t="s">
        <v>103</v>
      </c>
      <c r="F332" s="113"/>
      <c r="G332" s="112" t="s">
        <v>104</v>
      </c>
      <c r="H332" s="113"/>
      <c r="I332" s="113"/>
      <c r="J332" s="113"/>
    </row>
  </sheetData>
  <mergeCells count="12">
    <mergeCell ref="G326:H32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6"/>
  <sheetViews>
    <sheetView topLeftCell="A5" zoomScale="96" zoomScaleNormal="96" workbookViewId="0">
      <pane xSplit="1" ySplit="3" topLeftCell="P317" activePane="bottomRight" state="frozen"/>
      <selection activeCell="A5" sqref="A5"/>
      <selection pane="topRight" activeCell="B5" sqref="B5"/>
      <selection pane="bottomLeft" activeCell="A8" sqref="A8"/>
      <selection pane="bottomRight" activeCell="A327" sqref="A327"/>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00" t="s">
        <v>130</v>
      </c>
      <c r="C4" s="301"/>
      <c r="D4" s="301"/>
      <c r="E4" s="301"/>
      <c r="F4" s="301"/>
      <c r="G4" s="301"/>
      <c r="H4" s="301"/>
      <c r="I4" s="301"/>
      <c r="J4" s="301"/>
      <c r="K4" s="302"/>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3" t="s">
        <v>76</v>
      </c>
      <c r="B5" s="307" t="s">
        <v>134</v>
      </c>
      <c r="C5" s="305"/>
      <c r="D5" s="305"/>
      <c r="E5" s="305"/>
      <c r="F5" s="308" t="s">
        <v>135</v>
      </c>
      <c r="G5" s="305" t="s">
        <v>131</v>
      </c>
      <c r="H5" s="305"/>
      <c r="I5" s="305"/>
      <c r="J5" s="305" t="s">
        <v>132</v>
      </c>
      <c r="K5" s="306"/>
      <c r="L5" s="292" t="s">
        <v>69</v>
      </c>
      <c r="M5" s="293"/>
      <c r="N5" s="296" t="s">
        <v>9</v>
      </c>
      <c r="O5" s="297"/>
      <c r="P5" s="324" t="s">
        <v>128</v>
      </c>
      <c r="Q5" s="325"/>
      <c r="R5" s="325"/>
      <c r="S5" s="326"/>
      <c r="T5" s="332" t="s">
        <v>88</v>
      </c>
      <c r="U5" s="333"/>
      <c r="V5" s="333"/>
      <c r="W5" s="333"/>
      <c r="X5" s="334"/>
      <c r="Y5" s="131"/>
      <c r="Z5" s="303" t="s">
        <v>76</v>
      </c>
      <c r="AA5" s="344" t="s">
        <v>161</v>
      </c>
      <c r="AB5" s="345"/>
      <c r="AC5" s="346"/>
      <c r="AD5" s="340" t="s">
        <v>142</v>
      </c>
      <c r="AE5" s="341"/>
      <c r="AF5" s="319"/>
      <c r="AG5" s="319"/>
      <c r="AH5" s="319"/>
      <c r="AI5" s="319"/>
      <c r="AJ5" s="342"/>
      <c r="AK5" s="318" t="s">
        <v>143</v>
      </c>
      <c r="AL5" s="319"/>
      <c r="AM5" s="319"/>
      <c r="AN5" s="319"/>
      <c r="AO5" s="319"/>
      <c r="AP5" s="320"/>
      <c r="AQ5" s="318" t="s">
        <v>144</v>
      </c>
      <c r="AR5" s="319"/>
      <c r="AS5" s="319"/>
      <c r="AT5" s="319"/>
      <c r="AU5" s="319"/>
      <c r="AV5" s="330"/>
    </row>
    <row r="6" spans="1:83" ht="18" customHeight="1" x14ac:dyDescent="0.55000000000000004">
      <c r="A6" s="303"/>
      <c r="B6" s="311" t="s">
        <v>148</v>
      </c>
      <c r="C6" s="312"/>
      <c r="D6" s="315" t="s">
        <v>86</v>
      </c>
      <c r="E6" s="313" t="s">
        <v>136</v>
      </c>
      <c r="F6" s="309"/>
      <c r="G6" s="315" t="s">
        <v>133</v>
      </c>
      <c r="H6" s="315" t="s">
        <v>9</v>
      </c>
      <c r="I6" s="315" t="s">
        <v>86</v>
      </c>
      <c r="J6" s="315" t="s">
        <v>133</v>
      </c>
      <c r="K6" s="316" t="s">
        <v>9</v>
      </c>
      <c r="L6" s="294"/>
      <c r="M6" s="295"/>
      <c r="N6" s="298"/>
      <c r="O6" s="299"/>
      <c r="P6" s="327"/>
      <c r="Q6" s="328"/>
      <c r="R6" s="328"/>
      <c r="S6" s="329"/>
      <c r="T6" s="335"/>
      <c r="U6" s="336"/>
      <c r="V6" s="336"/>
      <c r="W6" s="336"/>
      <c r="X6" s="337"/>
      <c r="Y6" s="131"/>
      <c r="Z6" s="303"/>
      <c r="AA6" s="347"/>
      <c r="AB6" s="348"/>
      <c r="AC6" s="349"/>
      <c r="AD6" s="338" t="s">
        <v>141</v>
      </c>
      <c r="AE6" s="339"/>
      <c r="AF6" s="322"/>
      <c r="AG6" s="322" t="s">
        <v>140</v>
      </c>
      <c r="AH6" s="322"/>
      <c r="AI6" s="322" t="s">
        <v>132</v>
      </c>
      <c r="AJ6" s="343"/>
      <c r="AK6" s="321" t="s">
        <v>141</v>
      </c>
      <c r="AL6" s="322"/>
      <c r="AM6" s="322" t="s">
        <v>140</v>
      </c>
      <c r="AN6" s="322"/>
      <c r="AO6" s="322" t="s">
        <v>132</v>
      </c>
      <c r="AP6" s="323"/>
      <c r="AQ6" s="321" t="s">
        <v>141</v>
      </c>
      <c r="AR6" s="322"/>
      <c r="AS6" s="322" t="s">
        <v>140</v>
      </c>
      <c r="AT6" s="322"/>
      <c r="AU6" s="322" t="s">
        <v>132</v>
      </c>
      <c r="AV6" s="331"/>
      <c r="AY6" s="45" t="s">
        <v>178</v>
      </c>
      <c r="AZ6" s="45" t="s">
        <v>179</v>
      </c>
      <c r="BB6" s="45" t="s">
        <v>177</v>
      </c>
      <c r="BC6" t="s">
        <v>180</v>
      </c>
      <c r="BE6" t="s">
        <v>162</v>
      </c>
      <c r="BG6" t="s">
        <v>162</v>
      </c>
      <c r="BI6" t="s">
        <v>164</v>
      </c>
      <c r="BP6" t="s">
        <v>142</v>
      </c>
      <c r="BT6" t="s">
        <v>143</v>
      </c>
      <c r="BX6" t="s">
        <v>144</v>
      </c>
      <c r="CA6" t="s">
        <v>142</v>
      </c>
    </row>
    <row r="7" spans="1:83" ht="36.5" thickBot="1" x14ac:dyDescent="0.6">
      <c r="A7" s="304"/>
      <c r="B7" s="141" t="s">
        <v>133</v>
      </c>
      <c r="C7" s="133" t="s">
        <v>9</v>
      </c>
      <c r="D7" s="310"/>
      <c r="E7" s="314"/>
      <c r="F7" s="310"/>
      <c r="G7" s="310"/>
      <c r="H7" s="310"/>
      <c r="I7" s="310"/>
      <c r="J7" s="310"/>
      <c r="K7" s="31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4"/>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1" t="s">
        <v>176</v>
      </c>
      <c r="AY7" s="291"/>
      <c r="AZ7" s="291"/>
      <c r="BA7" s="291"/>
      <c r="BB7" s="291"/>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9"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9"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19"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4">+AF318+AL318+AR318</f>
        <v>5983</v>
      </c>
      <c r="AB318" s="231">
        <f t="shared" ref="AB318" si="4795">+AH318+AN318+AT318</f>
        <v>5708</v>
      </c>
      <c r="AC318" s="232">
        <f t="shared" ref="AC318" si="4796">+AJ318+AP318+AV318</f>
        <v>114</v>
      </c>
      <c r="AD318" s="184">
        <f t="shared" ref="AD318" si="4797">+AF318-AF317</f>
        <v>3</v>
      </c>
      <c r="AE318" s="244">
        <f t="shared" ref="AE318" si="4798">+AE317+AD318</f>
        <v>4159</v>
      </c>
      <c r="AF318" s="156">
        <v>5364</v>
      </c>
      <c r="AG318" s="185">
        <f t="shared" ref="AG318" si="4799">+AH318-AH317</f>
        <v>8</v>
      </c>
      <c r="AH318" s="156">
        <v>5139</v>
      </c>
      <c r="AI318" s="185">
        <f t="shared" ref="AI318" si="4800">+AJ318-AJ317</f>
        <v>0</v>
      </c>
      <c r="AJ318" s="186">
        <v>107</v>
      </c>
      <c r="AK318" s="187">
        <f t="shared" ref="AK318" si="4801">+AL318-AL317</f>
        <v>0</v>
      </c>
      <c r="AL318" s="156">
        <v>46</v>
      </c>
      <c r="AM318" s="185">
        <f t="shared" ref="AM318" si="4802">+AN318-AN317</f>
        <v>0</v>
      </c>
      <c r="AN318" s="156">
        <v>46</v>
      </c>
      <c r="AO318" s="185">
        <f t="shared" ref="AO318" si="4803">+AP318-AP317</f>
        <v>0</v>
      </c>
      <c r="AP318" s="188">
        <v>0</v>
      </c>
      <c r="AQ318" s="187">
        <f t="shared" ref="AQ318" si="4804">+AR318-AR317</f>
        <v>0</v>
      </c>
      <c r="AR318" s="156">
        <v>573</v>
      </c>
      <c r="AS318" s="185">
        <f t="shared" ref="AS318" si="4805">+AT318-AT317</f>
        <v>0</v>
      </c>
      <c r="AT318" s="156">
        <v>523</v>
      </c>
      <c r="AU318" s="185">
        <f t="shared" ref="AU318" si="4806">+AV318-AV317</f>
        <v>0</v>
      </c>
      <c r="AV318" s="189">
        <v>7</v>
      </c>
      <c r="AW318" s="256">
        <v>147</v>
      </c>
      <c r="AX318" s="238">
        <f t="shared" ref="AX318:AX319" si="4807">+A318</f>
        <v>44142</v>
      </c>
      <c r="AY318" s="6">
        <v>0</v>
      </c>
      <c r="AZ318" s="239">
        <f t="shared" ref="AZ318" si="4808">+AZ317+AY318</f>
        <v>341</v>
      </c>
      <c r="BA318" s="239">
        <f t="shared" si="451"/>
        <v>101</v>
      </c>
      <c r="BB318" s="130">
        <v>0</v>
      </c>
      <c r="BC318" s="27">
        <f t="shared" ref="BC318" si="4809">+BC317+BB318</f>
        <v>22</v>
      </c>
      <c r="BD318" s="239">
        <f t="shared" si="2156"/>
        <v>136</v>
      </c>
      <c r="BE318" s="230">
        <f t="shared" ref="BE318" si="4810">+Z318</f>
        <v>44142</v>
      </c>
      <c r="BF318" s="132">
        <f t="shared" ref="BF318" si="4811">+B318</f>
        <v>28</v>
      </c>
      <c r="BG318" s="230">
        <f t="shared" ref="BG318:BG319" si="4812">+A318</f>
        <v>44142</v>
      </c>
      <c r="BH318" s="132">
        <f t="shared" ref="BH318" si="4813">+C318</f>
        <v>3571</v>
      </c>
      <c r="BI318" s="1">
        <f t="shared" ref="BI318" si="4814">+BE318</f>
        <v>44142</v>
      </c>
      <c r="BJ318">
        <f t="shared" ref="BJ318" si="4815">+L318</f>
        <v>36</v>
      </c>
      <c r="BK318">
        <f t="shared" ref="BK318" si="4816">+M318</f>
        <v>34</v>
      </c>
      <c r="BL318" s="1">
        <f t="shared" ref="BL318" si="4817">+BI318</f>
        <v>44142</v>
      </c>
      <c r="BM318">
        <f t="shared" ref="BM318" si="4818">+BM317+BJ318</f>
        <v>5413</v>
      </c>
      <c r="BN318">
        <f t="shared" ref="BN318" si="4819">+BN317+BK318</f>
        <v>2578</v>
      </c>
      <c r="BO318" s="180">
        <f t="shared" ref="BO318:BO319" si="4820">+A318</f>
        <v>44142</v>
      </c>
      <c r="BP318">
        <f t="shared" ref="BP318" si="4821">+AF318</f>
        <v>5364</v>
      </c>
      <c r="BQ318">
        <f t="shared" ref="BQ318" si="4822">+AH318</f>
        <v>5139</v>
      </c>
      <c r="BR318">
        <f t="shared" ref="BR318" si="4823">+AJ318</f>
        <v>107</v>
      </c>
      <c r="BS318" s="180">
        <f t="shared" ref="BS318:BS319" si="4824">+A318</f>
        <v>44142</v>
      </c>
      <c r="BT318">
        <f t="shared" ref="BT318" si="4825">+AL318</f>
        <v>46</v>
      </c>
      <c r="BU318">
        <f t="shared" ref="BU318" si="4826">+AN318</f>
        <v>46</v>
      </c>
      <c r="BV318">
        <f t="shared" ref="BV318" si="4827">+AP318</f>
        <v>0</v>
      </c>
      <c r="BW318" s="180">
        <f t="shared" ref="BW318:BW319" si="4828">+A318</f>
        <v>44142</v>
      </c>
      <c r="BX318">
        <f t="shared" ref="BX318" si="4829">+AR318</f>
        <v>573</v>
      </c>
      <c r="BY318">
        <f t="shared" ref="BY318" si="4830">+AT318</f>
        <v>523</v>
      </c>
      <c r="BZ318">
        <f t="shared" ref="BZ318" si="4831">+AV318</f>
        <v>7</v>
      </c>
      <c r="CA318" s="180">
        <f t="shared" ref="CA318:CA319" si="4832">+A318</f>
        <v>44142</v>
      </c>
      <c r="CB318">
        <f t="shared" ref="CB318" si="4833">+AD318</f>
        <v>3</v>
      </c>
      <c r="CC318">
        <f t="shared" ref="CC318" si="4834">+AG318</f>
        <v>8</v>
      </c>
      <c r="CD318" s="180">
        <f t="shared" ref="CD318:CD319" si="4835">+A318</f>
        <v>44142</v>
      </c>
      <c r="CE318">
        <f t="shared" ref="CE318" si="4836">+AI318</f>
        <v>0</v>
      </c>
    </row>
    <row r="319" spans="1:83" ht="18" customHeight="1" x14ac:dyDescent="0.55000000000000004">
      <c r="A319" s="180">
        <v>44143</v>
      </c>
      <c r="B319" s="241">
        <v>32</v>
      </c>
      <c r="C319" s="155">
        <f t="shared" ref="C319" si="4837">+B319+C318</f>
        <v>3603</v>
      </c>
      <c r="D319" s="155">
        <f>+C319-F319</f>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8">+AF319+AL319+AR319</f>
        <v>5997</v>
      </c>
      <c r="AB319" s="231">
        <f t="shared" ref="AB319" si="4839">+AH319+AN319+AT319</f>
        <v>5714</v>
      </c>
      <c r="AC319" s="232">
        <f t="shared" ref="AC319" si="4840">+AJ319+AP319+AV319</f>
        <v>114</v>
      </c>
      <c r="AD319" s="184">
        <f t="shared" ref="AD319" si="4841">+AF319-AF318</f>
        <v>10</v>
      </c>
      <c r="AE319" s="244">
        <f t="shared" ref="AE319" si="4842">+AE318+AD319</f>
        <v>4169</v>
      </c>
      <c r="AF319" s="156">
        <v>5374</v>
      </c>
      <c r="AG319" s="185">
        <f t="shared" ref="AG319" si="4843">+AH319-AH318</f>
        <v>5</v>
      </c>
      <c r="AH319" s="156">
        <v>5144</v>
      </c>
      <c r="AI319" s="185">
        <f t="shared" ref="AI319" si="4844">+AJ319-AJ318</f>
        <v>0</v>
      </c>
      <c r="AJ319" s="186">
        <v>107</v>
      </c>
      <c r="AK319" s="187">
        <f t="shared" ref="AK319" si="4845">+AL319-AL318</f>
        <v>0</v>
      </c>
      <c r="AL319" s="156">
        <v>46</v>
      </c>
      <c r="AM319" s="185">
        <f t="shared" ref="AM319" si="4846">+AN319-AN318</f>
        <v>0</v>
      </c>
      <c r="AN319" s="156">
        <v>46</v>
      </c>
      <c r="AO319" s="185">
        <f t="shared" ref="AO319" si="4847">+AP319-AP318</f>
        <v>0</v>
      </c>
      <c r="AP319" s="188">
        <v>0</v>
      </c>
      <c r="AQ319" s="187">
        <f t="shared" ref="AQ319" si="4848">+AR319-AR318</f>
        <v>4</v>
      </c>
      <c r="AR319" s="156">
        <v>577</v>
      </c>
      <c r="AS319" s="185">
        <f t="shared" ref="AS319" si="4849">+AT319-AT318</f>
        <v>1</v>
      </c>
      <c r="AT319" s="156">
        <v>524</v>
      </c>
      <c r="AU319" s="185">
        <f t="shared" ref="AU319" si="4850">+AV319-AV318</f>
        <v>0</v>
      </c>
      <c r="AV319" s="189">
        <v>7</v>
      </c>
      <c r="AW319" s="256">
        <v>148</v>
      </c>
      <c r="AX319" s="238">
        <f t="shared" ref="AX319" si="4851">+A319</f>
        <v>44143</v>
      </c>
      <c r="AY319" s="6">
        <v>0</v>
      </c>
      <c r="AZ319" s="239">
        <f t="shared" ref="AZ319" si="4852">+AZ318+AY319</f>
        <v>341</v>
      </c>
      <c r="BA319" s="239">
        <f t="shared" si="451"/>
        <v>102</v>
      </c>
      <c r="BB319" s="130">
        <v>0</v>
      </c>
      <c r="BC319" s="27">
        <f t="shared" ref="BC319" si="4853">+BC318+BB319</f>
        <v>22</v>
      </c>
      <c r="BD319" s="239">
        <f t="shared" si="2156"/>
        <v>137</v>
      </c>
      <c r="BE319" s="230">
        <f t="shared" ref="BE319" si="4854">+Z319</f>
        <v>44143</v>
      </c>
      <c r="BF319" s="132">
        <f t="shared" ref="BF319" si="4855">+B319</f>
        <v>32</v>
      </c>
      <c r="BG319" s="230">
        <f t="shared" ref="BG319" si="4856">+A319</f>
        <v>44143</v>
      </c>
      <c r="BH319" s="132">
        <f t="shared" ref="BH319" si="4857">+C319</f>
        <v>3603</v>
      </c>
      <c r="BI319" s="1">
        <f t="shared" ref="BI319" si="4858">+BE319</f>
        <v>44143</v>
      </c>
      <c r="BJ319">
        <f t="shared" ref="BJ319" si="4859">+L319</f>
        <v>9</v>
      </c>
      <c r="BK319">
        <f t="shared" ref="BK319" si="4860">+M319</f>
        <v>9</v>
      </c>
      <c r="BL319" s="1">
        <f t="shared" ref="BL319" si="4861">+BI319</f>
        <v>44143</v>
      </c>
      <c r="BM319">
        <f t="shared" ref="BM319" si="4862">+BM318+BJ319</f>
        <v>5422</v>
      </c>
      <c r="BN319">
        <f t="shared" ref="BN319" si="4863">+BN318+BK319</f>
        <v>2587</v>
      </c>
      <c r="BO319" s="180">
        <f t="shared" ref="BO319" si="4864">+A319</f>
        <v>44143</v>
      </c>
      <c r="BP319">
        <f t="shared" ref="BP319" si="4865">+AF319</f>
        <v>5374</v>
      </c>
      <c r="BQ319">
        <f t="shared" ref="BQ319" si="4866">+AH319</f>
        <v>5144</v>
      </c>
      <c r="BR319">
        <f t="shared" ref="BR319" si="4867">+AJ319</f>
        <v>107</v>
      </c>
      <c r="BS319" s="180">
        <f t="shared" ref="BS319" si="4868">+A319</f>
        <v>44143</v>
      </c>
      <c r="BT319">
        <f t="shared" ref="BT319" si="4869">+AL319</f>
        <v>46</v>
      </c>
      <c r="BU319">
        <f t="shared" ref="BU319" si="4870">+AN319</f>
        <v>46</v>
      </c>
      <c r="BV319">
        <f t="shared" ref="BV319" si="4871">+AP319</f>
        <v>0</v>
      </c>
      <c r="BW319" s="180">
        <f t="shared" ref="BW319" si="4872">+A319</f>
        <v>44143</v>
      </c>
      <c r="BX319">
        <f t="shared" ref="BX319" si="4873">+AR319</f>
        <v>577</v>
      </c>
      <c r="BY319">
        <f t="shared" ref="BY319" si="4874">+AT319</f>
        <v>524</v>
      </c>
      <c r="BZ319">
        <f t="shared" ref="BZ319" si="4875">+AV319</f>
        <v>7</v>
      </c>
      <c r="CA319" s="180">
        <f t="shared" ref="CA319" si="4876">+A319</f>
        <v>44143</v>
      </c>
      <c r="CB319">
        <f t="shared" ref="CB319" si="4877">+AD319</f>
        <v>10</v>
      </c>
      <c r="CC319">
        <f t="shared" ref="CC319" si="4878">+AG319</f>
        <v>5</v>
      </c>
      <c r="CD319" s="180">
        <f t="shared" ref="CD319" si="4879">+A319</f>
        <v>44143</v>
      </c>
      <c r="CE319">
        <f t="shared" ref="CE319" si="4880">+AI319</f>
        <v>0</v>
      </c>
    </row>
    <row r="320" spans="1:83" ht="18" customHeight="1" x14ac:dyDescent="0.55000000000000004">
      <c r="A320" s="180"/>
      <c r="B320" s="241"/>
      <c r="C320" s="155"/>
      <c r="D320" s="155"/>
      <c r="E320" s="147"/>
      <c r="F320" s="147"/>
      <c r="G320" s="147"/>
      <c r="H320" s="135"/>
      <c r="I320" s="147"/>
      <c r="J320" s="135"/>
      <c r="K320" s="42"/>
      <c r="L320" s="146"/>
      <c r="M320" s="147"/>
      <c r="N320" s="135"/>
      <c r="O320" s="135"/>
      <c r="P320" s="147"/>
      <c r="Q320" s="147"/>
      <c r="R320" s="135"/>
      <c r="S320" s="135"/>
      <c r="T320" s="147"/>
      <c r="U320" s="147"/>
      <c r="V320" s="135"/>
      <c r="W320" s="42"/>
      <c r="X320" s="148"/>
      <c r="Z320" s="75"/>
      <c r="AA320" s="231"/>
      <c r="AB320" s="231"/>
      <c r="AC320" s="232"/>
      <c r="AD320" s="184"/>
      <c r="AE320" s="244"/>
      <c r="AF320" s="156"/>
      <c r="AG320" s="185"/>
      <c r="AH320" s="156"/>
      <c r="AI320" s="185"/>
      <c r="AJ320" s="186"/>
      <c r="AK320" s="187"/>
      <c r="AL320" s="156"/>
      <c r="AM320" s="185"/>
      <c r="AN320" s="156"/>
      <c r="AO320" s="185"/>
      <c r="AP320" s="188"/>
      <c r="AQ320" s="187"/>
      <c r="AR320" s="156"/>
      <c r="AS320" s="185"/>
      <c r="AT320" s="156"/>
      <c r="AU320" s="185"/>
      <c r="AV320" s="189"/>
      <c r="AW320" s="256"/>
      <c r="AX320" s="238"/>
      <c r="AY320" s="6"/>
      <c r="AZ320" s="239"/>
      <c r="BA320" s="239"/>
      <c r="BB320" s="130"/>
      <c r="BC320" s="27"/>
      <c r="BD320" s="239"/>
      <c r="BE320" s="230"/>
      <c r="BF320" s="132"/>
      <c r="BG320" s="230"/>
      <c r="BH320" s="132"/>
      <c r="BI320" s="1"/>
      <c r="BL320" s="1"/>
      <c r="BO320" s="257"/>
      <c r="BS320" s="257"/>
      <c r="BW320" s="257"/>
      <c r="CA320" s="257"/>
      <c r="CD320" s="257"/>
    </row>
    <row r="321" spans="1:71" ht="18" customHeight="1" x14ac:dyDescent="0.55000000000000004">
      <c r="A321" s="180"/>
      <c r="B321" s="147"/>
      <c r="C321" s="155"/>
      <c r="D321" s="155"/>
      <c r="E321" s="147"/>
      <c r="F321" s="147"/>
      <c r="G321" s="147"/>
      <c r="H321" s="135"/>
      <c r="I321" s="147"/>
      <c r="J321" s="135"/>
      <c r="K321" s="42"/>
      <c r="L321" s="146"/>
      <c r="M321" s="147"/>
      <c r="N321" s="135"/>
      <c r="O321" s="135"/>
      <c r="P321" s="147"/>
      <c r="Q321" s="147"/>
      <c r="R321" s="135"/>
      <c r="S321" s="135"/>
      <c r="T321" s="147"/>
      <c r="U321" s="147"/>
      <c r="V321" s="135"/>
      <c r="W321" s="42"/>
      <c r="X321" s="148"/>
      <c r="Z321" s="75"/>
      <c r="AA321" s="231"/>
      <c r="AB321" s="231"/>
      <c r="AC321" s="232"/>
      <c r="AD321" s="184"/>
      <c r="AE321" s="244"/>
      <c r="AF321" s="156"/>
      <c r="AG321" s="185"/>
      <c r="AH321" s="156"/>
      <c r="AI321" s="185"/>
      <c r="AJ321" s="186"/>
      <c r="AK321" s="187"/>
      <c r="AL321" s="156"/>
      <c r="AM321" s="185"/>
      <c r="AN321" s="156"/>
      <c r="AO321" s="185"/>
      <c r="AP321" s="188"/>
      <c r="AQ321" s="187"/>
      <c r="AR321" s="156"/>
      <c r="AS321" s="185"/>
      <c r="AT321" s="156"/>
      <c r="AU321" s="185"/>
      <c r="AV321" s="189"/>
      <c r="AX321"/>
      <c r="AY321"/>
      <c r="AZ321"/>
      <c r="BB321"/>
      <c r="BP321" s="45"/>
      <c r="BQ321" s="45"/>
      <c r="BR321" s="45"/>
      <c r="BS321" s="45"/>
    </row>
    <row r="322" spans="1:71" ht="7" customHeight="1" thickBot="1" x14ac:dyDescent="0.6">
      <c r="A322" s="66"/>
      <c r="B322" s="146"/>
      <c r="C322" s="155"/>
      <c r="D322" s="147"/>
      <c r="E322" s="147"/>
      <c r="F322" s="147"/>
      <c r="G322" s="147"/>
      <c r="H322" s="135"/>
      <c r="I322" s="147"/>
      <c r="J322" s="135"/>
      <c r="K322" s="148"/>
      <c r="L322" s="146"/>
      <c r="M322" s="147"/>
      <c r="N322" s="135"/>
      <c r="O322" s="135"/>
      <c r="P322" s="147"/>
      <c r="Q322" s="147"/>
      <c r="R322" s="135"/>
      <c r="S322" s="135"/>
      <c r="T322" s="147"/>
      <c r="U322" s="147"/>
      <c r="V322" s="135"/>
      <c r="W322" s="42"/>
      <c r="X322" s="148"/>
      <c r="Z322" s="66"/>
      <c r="AA322" s="64"/>
      <c r="AB322" s="64"/>
      <c r="AC322" s="64"/>
      <c r="AD322" s="184"/>
      <c r="AE322" s="244"/>
      <c r="AF322" s="156"/>
      <c r="AG322" s="185"/>
      <c r="AH322" s="156"/>
      <c r="AI322" s="185"/>
      <c r="AJ322" s="186"/>
      <c r="AK322" s="187"/>
      <c r="AL322" s="156"/>
      <c r="AM322" s="185"/>
      <c r="AN322" s="156"/>
      <c r="AO322" s="185"/>
      <c r="AP322" s="188"/>
      <c r="AQ322" s="187"/>
      <c r="AR322" s="156"/>
      <c r="AS322" s="185"/>
      <c r="AT322" s="156"/>
      <c r="AU322" s="185"/>
      <c r="AV322" s="189"/>
    </row>
    <row r="323" spans="1:71" x14ac:dyDescent="0.55000000000000004">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row>
    <row r="324" spans="1:71" x14ac:dyDescent="0.55000000000000004">
      <c r="AI324" s="261">
        <f>SUM(AI189:AI321)</f>
        <v>100</v>
      </c>
      <c r="BB324" s="45">
        <f>219-172</f>
        <v>47</v>
      </c>
    </row>
    <row r="325" spans="1:71" x14ac:dyDescent="0.55000000000000004">
      <c r="L325">
        <f>SUM(L97:L324)</f>
        <v>5422</v>
      </c>
      <c r="P325">
        <f>SUM(P97:P324)</f>
        <v>740</v>
      </c>
      <c r="AD325">
        <f>SUM(AD188:AD194)</f>
        <v>82</v>
      </c>
    </row>
    <row r="326" spans="1:71" x14ac:dyDescent="0.55000000000000004">
      <c r="A326" s="130"/>
      <c r="D326">
        <f>SUM(B229:B259)</f>
        <v>435</v>
      </c>
      <c r="Z326" s="130"/>
      <c r="AA326" s="130"/>
      <c r="AB326" s="130"/>
      <c r="AC326" s="130"/>
      <c r="AF326">
        <f>SUM(AD188:AD321)</f>
        <v>4171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90"/>
  <sheetViews>
    <sheetView workbookViewId="0">
      <pane xSplit="3" ySplit="1" topLeftCell="D77" activePane="bottomRight" state="frozen"/>
      <selection pane="topRight" activeCell="C1" sqref="C1"/>
      <selection pane="bottomLeft" activeCell="A2" sqref="A2"/>
      <selection pane="bottomRight" activeCell="H87" sqref="H8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81"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41"/>
      <c r="C82" s="1"/>
    </row>
    <row r="83" spans="2:30" s="266" customFormat="1" ht="5" customHeight="1" x14ac:dyDescent="0.55000000000000004">
      <c r="B83" s="265"/>
      <c r="C83" s="264"/>
      <c r="AA83" s="5"/>
    </row>
    <row r="84" spans="2:30" ht="5.5" customHeight="1" x14ac:dyDescent="0.55000000000000004">
      <c r="B84" s="258"/>
      <c r="C84" s="1"/>
    </row>
    <row r="85" spans="2:30" x14ac:dyDescent="0.55000000000000004">
      <c r="B85">
        <f>SUM(B2:B84)</f>
        <v>1235</v>
      </c>
      <c r="C85" s="1" t="s">
        <v>348</v>
      </c>
      <c r="D85" s="27">
        <f>SUM(D2:D84)</f>
        <v>392</v>
      </c>
      <c r="E85" s="27">
        <f>SUM(E2:E84)</f>
        <v>224</v>
      </c>
      <c r="F85" s="27">
        <f>SUM(F2:F84)</f>
        <v>142</v>
      </c>
      <c r="G85" s="27">
        <f>SUM(G2:G84)</f>
        <v>120</v>
      </c>
      <c r="H85" s="27">
        <f>SUM(H2:H84)</f>
        <v>86</v>
      </c>
      <c r="J85">
        <f t="shared" ref="J85:Z85" si="100">SUM(J2:J84)</f>
        <v>10</v>
      </c>
      <c r="K85">
        <f t="shared" si="100"/>
        <v>6</v>
      </c>
      <c r="L85">
        <f t="shared" si="100"/>
        <v>11</v>
      </c>
      <c r="M85">
        <f t="shared" si="100"/>
        <v>5</v>
      </c>
      <c r="N85">
        <f t="shared" si="100"/>
        <v>23</v>
      </c>
      <c r="O85">
        <f t="shared" si="100"/>
        <v>10</v>
      </c>
      <c r="P85">
        <f t="shared" si="100"/>
        <v>1</v>
      </c>
      <c r="Q85">
        <f t="shared" si="100"/>
        <v>8</v>
      </c>
      <c r="R85">
        <f t="shared" si="100"/>
        <v>1</v>
      </c>
      <c r="S85">
        <f t="shared" si="100"/>
        <v>10</v>
      </c>
      <c r="T85">
        <f t="shared" si="100"/>
        <v>24</v>
      </c>
      <c r="U85">
        <f t="shared" si="100"/>
        <v>42</v>
      </c>
      <c r="V85">
        <f t="shared" si="100"/>
        <v>7</v>
      </c>
      <c r="W85">
        <f t="shared" si="100"/>
        <v>16</v>
      </c>
      <c r="X85">
        <f t="shared" si="100"/>
        <v>59</v>
      </c>
      <c r="Y85">
        <f t="shared" si="100"/>
        <v>25</v>
      </c>
      <c r="Z85">
        <f t="shared" si="100"/>
        <v>13</v>
      </c>
    </row>
    <row r="86" spans="2:30" x14ac:dyDescent="0.55000000000000004">
      <c r="C86" s="1"/>
    </row>
    <row r="87" spans="2:30" ht="5" customHeight="1" x14ac:dyDescent="0.55000000000000004">
      <c r="C87" s="1"/>
    </row>
    <row r="90" spans="2:30" x14ac:dyDescent="0.55000000000000004">
      <c r="B90" s="241">
        <v>1</v>
      </c>
      <c r="J9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7" zoomScale="70" zoomScaleNormal="70" workbookViewId="0">
      <selection activeCell="S79" sqref="S79"/>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25"/>
  <sheetViews>
    <sheetView topLeftCell="A2" workbookViewId="0">
      <pane xSplit="2" ySplit="2" topLeftCell="F115" activePane="bottomRight" state="frozen"/>
      <selection activeCell="O24" sqref="O24"/>
      <selection pane="topRight" activeCell="O24" sqref="O24"/>
      <selection pane="bottomLeft" activeCell="O24" sqref="O24"/>
      <selection pane="bottomRight" activeCell="B124" sqref="B12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352" customWidth="1"/>
    <col min="13" max="14" width="4.83203125" customWidth="1"/>
    <col min="15" max="15" width="6.6640625" bestFit="1" customWidth="1"/>
    <col min="16" max="16" width="8.5" bestFit="1" customWidth="1"/>
    <col min="17" max="17" width="4.83203125" bestFit="1" customWidth="1"/>
    <col min="18" max="18" width="4.83203125" style="352"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355" t="s">
        <v>406</v>
      </c>
      <c r="M3" s="248" t="s">
        <v>132</v>
      </c>
      <c r="N3" s="248" t="s">
        <v>9</v>
      </c>
      <c r="O3" s="251" t="s">
        <v>182</v>
      </c>
      <c r="P3" s="251" t="s">
        <v>183</v>
      </c>
      <c r="Q3" s="251" t="s">
        <v>233</v>
      </c>
      <c r="R3" s="351"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356"/>
      <c r="M5" s="5"/>
      <c r="N5" s="249"/>
      <c r="O5" s="5">
        <v>3</v>
      </c>
      <c r="P5" s="5"/>
      <c r="Q5" s="5"/>
      <c r="R5" s="353"/>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356"/>
      <c r="M6" s="5"/>
      <c r="N6" s="249"/>
      <c r="O6" s="5"/>
      <c r="P6" s="5"/>
      <c r="Q6" s="5"/>
      <c r="R6" s="353"/>
      <c r="S6" s="5"/>
      <c r="T6" s="5"/>
      <c r="U6" s="1">
        <v>44026</v>
      </c>
      <c r="X6" s="45">
        <v>0</v>
      </c>
      <c r="Z6" s="45">
        <v>0</v>
      </c>
    </row>
    <row r="7" spans="1:26" x14ac:dyDescent="0.55000000000000004">
      <c r="A7">
        <v>3</v>
      </c>
      <c r="C7" s="45" t="s">
        <v>191</v>
      </c>
      <c r="D7" t="s">
        <v>192</v>
      </c>
      <c r="E7">
        <v>36</v>
      </c>
      <c r="H7" s="5">
        <v>5</v>
      </c>
      <c r="I7" s="249">
        <f>+I5+H7</f>
        <v>6</v>
      </c>
      <c r="J7" s="5"/>
      <c r="K7" s="249"/>
      <c r="L7" s="356"/>
      <c r="M7" s="5"/>
      <c r="N7" s="249"/>
      <c r="O7" s="5">
        <v>8</v>
      </c>
      <c r="P7" s="5"/>
      <c r="Q7" s="5"/>
      <c r="R7" s="353"/>
      <c r="S7" s="5"/>
      <c r="T7" s="249">
        <f>+T5+O7</f>
        <v>11</v>
      </c>
      <c r="U7" s="1">
        <v>44027</v>
      </c>
      <c r="V7" s="5">
        <v>1</v>
      </c>
      <c r="W7" s="27">
        <f>+I7</f>
        <v>6</v>
      </c>
      <c r="X7" s="255">
        <f t="shared" ref="X7:X19" si="0">+X6+V7</f>
        <v>1</v>
      </c>
      <c r="Y7" s="5">
        <v>3</v>
      </c>
      <c r="Z7" s="255">
        <f>+Z6+Y7</f>
        <v>3</v>
      </c>
    </row>
    <row r="8" spans="1:26" x14ac:dyDescent="0.55000000000000004">
      <c r="A8">
        <v>4</v>
      </c>
      <c r="B8" s="250"/>
      <c r="C8" s="45" t="s">
        <v>193</v>
      </c>
      <c r="D8" t="s">
        <v>194</v>
      </c>
      <c r="E8">
        <v>12</v>
      </c>
      <c r="H8" s="5">
        <v>11</v>
      </c>
      <c r="I8" s="249">
        <f t="shared" ref="I8:I32" si="1">+I7+H8</f>
        <v>17</v>
      </c>
      <c r="J8" s="5"/>
      <c r="K8" s="249"/>
      <c r="L8" s="356"/>
      <c r="M8" s="5"/>
      <c r="N8" s="249"/>
      <c r="O8" s="5">
        <v>0</v>
      </c>
      <c r="P8" s="5"/>
      <c r="Q8" s="5"/>
      <c r="R8" s="353"/>
      <c r="S8" s="5"/>
      <c r="T8" s="249">
        <f t="shared" ref="T8:T13" si="2">+T7+O8</f>
        <v>11</v>
      </c>
      <c r="U8" s="1" t="s">
        <v>195</v>
      </c>
      <c r="V8" s="5">
        <v>5</v>
      </c>
      <c r="W8" s="27">
        <f>+I8</f>
        <v>17</v>
      </c>
      <c r="X8" s="255">
        <f t="shared" si="0"/>
        <v>6</v>
      </c>
      <c r="Y8" s="5">
        <v>8</v>
      </c>
      <c r="Z8" s="255">
        <f t="shared" ref="Z8:Z13" si="3">+Z7+Y8</f>
        <v>11</v>
      </c>
    </row>
    <row r="9" spans="1:26" x14ac:dyDescent="0.55000000000000004">
      <c r="A9">
        <v>5</v>
      </c>
      <c r="B9" s="250"/>
      <c r="C9" s="45" t="s">
        <v>196</v>
      </c>
      <c r="D9" t="s">
        <v>197</v>
      </c>
      <c r="E9">
        <v>12</v>
      </c>
      <c r="H9" s="5">
        <v>0</v>
      </c>
      <c r="I9" s="249">
        <f t="shared" si="1"/>
        <v>17</v>
      </c>
      <c r="J9" s="5"/>
      <c r="K9" s="249"/>
      <c r="L9" s="356"/>
      <c r="M9" s="5"/>
      <c r="N9" s="249"/>
      <c r="O9" s="5">
        <v>12</v>
      </c>
      <c r="P9" s="5"/>
      <c r="Q9" s="5"/>
      <c r="R9" s="353"/>
      <c r="S9" s="5"/>
      <c r="T9" s="249">
        <f t="shared" si="2"/>
        <v>23</v>
      </c>
      <c r="U9" s="1" t="s">
        <v>198</v>
      </c>
      <c r="V9" s="5">
        <v>11</v>
      </c>
      <c r="W9" s="27">
        <f>+I9</f>
        <v>17</v>
      </c>
      <c r="X9" s="255">
        <f t="shared" si="0"/>
        <v>17</v>
      </c>
      <c r="Y9" s="5">
        <v>0</v>
      </c>
      <c r="Z9" s="255">
        <f t="shared" si="3"/>
        <v>11</v>
      </c>
    </row>
    <row r="10" spans="1:26" x14ac:dyDescent="0.55000000000000004">
      <c r="A10">
        <v>6</v>
      </c>
      <c r="B10" s="250"/>
      <c r="C10" s="45" t="s">
        <v>199</v>
      </c>
      <c r="D10" t="s">
        <v>200</v>
      </c>
      <c r="E10">
        <v>12</v>
      </c>
      <c r="H10" s="5">
        <v>13</v>
      </c>
      <c r="I10" s="249">
        <f t="shared" si="1"/>
        <v>30</v>
      </c>
      <c r="J10" s="5"/>
      <c r="K10" s="249"/>
      <c r="L10" s="356"/>
      <c r="M10" s="5"/>
      <c r="N10" s="249"/>
      <c r="O10" s="5">
        <v>18</v>
      </c>
      <c r="P10" s="5"/>
      <c r="Q10" s="5"/>
      <c r="R10" s="353"/>
      <c r="S10" s="5"/>
      <c r="T10" s="249">
        <f t="shared" si="2"/>
        <v>41</v>
      </c>
      <c r="U10" s="1">
        <v>44030</v>
      </c>
      <c r="V10" s="5">
        <v>13</v>
      </c>
      <c r="W10" s="27">
        <f>+I10</f>
        <v>30</v>
      </c>
      <c r="X10" s="255">
        <f t="shared" si="0"/>
        <v>30</v>
      </c>
      <c r="Y10" s="5">
        <f>12+18</f>
        <v>30</v>
      </c>
      <c r="Z10" s="255">
        <f t="shared" si="3"/>
        <v>41</v>
      </c>
    </row>
    <row r="11" spans="1:26" x14ac:dyDescent="0.55000000000000004">
      <c r="A11">
        <v>7</v>
      </c>
      <c r="B11" s="250"/>
      <c r="C11" s="45" t="s">
        <v>201</v>
      </c>
      <c r="D11" t="s">
        <v>202</v>
      </c>
      <c r="E11">
        <v>24</v>
      </c>
      <c r="G11" s="1">
        <v>44031</v>
      </c>
      <c r="H11" s="5">
        <v>17</v>
      </c>
      <c r="I11" s="249">
        <f t="shared" si="1"/>
        <v>47</v>
      </c>
      <c r="J11" s="5"/>
      <c r="K11" s="249"/>
      <c r="L11" s="356"/>
      <c r="M11" s="5"/>
      <c r="N11" s="249"/>
      <c r="O11" s="5">
        <v>9</v>
      </c>
      <c r="P11" s="5"/>
      <c r="Q11" s="5"/>
      <c r="R11" s="353"/>
      <c r="S11" s="5"/>
      <c r="T11" s="249">
        <f t="shared" si="2"/>
        <v>50</v>
      </c>
      <c r="U11" s="1">
        <v>44031</v>
      </c>
      <c r="V11" s="5">
        <v>17</v>
      </c>
      <c r="W11" s="27">
        <f>+I11</f>
        <v>47</v>
      </c>
      <c r="X11" s="255">
        <f t="shared" si="0"/>
        <v>47</v>
      </c>
      <c r="Y11" s="5">
        <v>9</v>
      </c>
      <c r="Z11" s="255">
        <f t="shared" si="3"/>
        <v>50</v>
      </c>
    </row>
    <row r="12" spans="1:26" x14ac:dyDescent="0.55000000000000004">
      <c r="A12">
        <v>8</v>
      </c>
      <c r="B12" s="250"/>
      <c r="C12" s="45" t="s">
        <v>203</v>
      </c>
      <c r="D12" t="s">
        <v>204</v>
      </c>
      <c r="E12">
        <v>24</v>
      </c>
      <c r="G12" s="1">
        <v>44032</v>
      </c>
      <c r="H12" s="5">
        <v>8</v>
      </c>
      <c r="I12" s="249">
        <f t="shared" si="1"/>
        <v>55</v>
      </c>
      <c r="J12" s="5"/>
      <c r="K12" s="249"/>
      <c r="L12" s="356"/>
      <c r="M12" s="5"/>
      <c r="N12" s="249"/>
      <c r="O12" s="5">
        <v>5</v>
      </c>
      <c r="P12" s="5"/>
      <c r="Q12" s="5"/>
      <c r="R12" s="353"/>
      <c r="S12" s="5"/>
      <c r="T12" s="249">
        <f t="shared" si="2"/>
        <v>55</v>
      </c>
      <c r="U12" s="1">
        <v>44032</v>
      </c>
      <c r="V12" s="5">
        <v>8</v>
      </c>
      <c r="W12" s="27">
        <f>+I12</f>
        <v>55</v>
      </c>
      <c r="X12" s="255">
        <f t="shared" si="0"/>
        <v>55</v>
      </c>
      <c r="Y12" s="5">
        <v>5</v>
      </c>
      <c r="Z12" s="255">
        <f t="shared" si="3"/>
        <v>55</v>
      </c>
    </row>
    <row r="13" spans="1:26" x14ac:dyDescent="0.55000000000000004">
      <c r="A13">
        <v>9</v>
      </c>
      <c r="B13" s="250"/>
      <c r="C13" s="45" t="s">
        <v>205</v>
      </c>
      <c r="D13" t="s">
        <v>206</v>
      </c>
      <c r="E13">
        <v>24</v>
      </c>
      <c r="G13" s="1">
        <v>44033</v>
      </c>
      <c r="H13" s="5">
        <v>9</v>
      </c>
      <c r="I13" s="249">
        <f t="shared" si="1"/>
        <v>64</v>
      </c>
      <c r="J13" s="5"/>
      <c r="K13" s="249"/>
      <c r="L13" s="356"/>
      <c r="M13" s="5"/>
      <c r="N13" s="249"/>
      <c r="O13" s="5">
        <v>14</v>
      </c>
      <c r="P13" s="5"/>
      <c r="Q13" s="5"/>
      <c r="R13" s="353"/>
      <c r="S13" s="5"/>
      <c r="T13" s="249">
        <f t="shared" si="2"/>
        <v>69</v>
      </c>
      <c r="U13" s="1">
        <v>44033</v>
      </c>
      <c r="V13" s="5">
        <v>9</v>
      </c>
      <c r="W13" s="27">
        <f>+I13</f>
        <v>64</v>
      </c>
      <c r="X13" s="255">
        <f t="shared" si="0"/>
        <v>64</v>
      </c>
      <c r="Y13" s="5">
        <v>14</v>
      </c>
      <c r="Z13" s="255">
        <f t="shared" si="3"/>
        <v>69</v>
      </c>
    </row>
    <row r="14" spans="1:26" x14ac:dyDescent="0.55000000000000004">
      <c r="A14">
        <v>10</v>
      </c>
      <c r="B14" s="250"/>
      <c r="C14" s="45" t="s">
        <v>207</v>
      </c>
      <c r="D14" t="s">
        <v>208</v>
      </c>
      <c r="E14">
        <v>24</v>
      </c>
      <c r="G14" s="1">
        <v>44034</v>
      </c>
      <c r="H14" s="5">
        <v>18</v>
      </c>
      <c r="I14" s="249">
        <f t="shared" si="1"/>
        <v>82</v>
      </c>
      <c r="J14" s="5"/>
      <c r="K14" s="249"/>
      <c r="L14" s="356"/>
      <c r="M14" s="5"/>
      <c r="N14" s="249"/>
      <c r="O14" s="5">
        <v>24</v>
      </c>
      <c r="P14" s="5">
        <v>16</v>
      </c>
      <c r="Q14" s="5"/>
      <c r="R14" s="353"/>
      <c r="S14" s="5"/>
      <c r="T14" s="249">
        <f t="shared" ref="T14:T19" si="4">+T13+O14-P14</f>
        <v>77</v>
      </c>
      <c r="U14" s="1">
        <v>44034</v>
      </c>
      <c r="V14" s="5">
        <v>18</v>
      </c>
      <c r="W14" s="27">
        <f>+I14</f>
        <v>82</v>
      </c>
      <c r="X14" s="255">
        <f t="shared" si="0"/>
        <v>82</v>
      </c>
      <c r="Y14" s="5">
        <v>24</v>
      </c>
      <c r="Z14" s="252">
        <f>+Z13+Y14-P14</f>
        <v>77</v>
      </c>
    </row>
    <row r="15" spans="1:26" x14ac:dyDescent="0.55000000000000004">
      <c r="A15">
        <v>11</v>
      </c>
      <c r="B15" s="250"/>
      <c r="C15" s="45" t="s">
        <v>209</v>
      </c>
      <c r="D15" t="s">
        <v>210</v>
      </c>
      <c r="E15">
        <v>24</v>
      </c>
      <c r="G15" s="1">
        <v>44035</v>
      </c>
      <c r="H15" s="5">
        <v>13</v>
      </c>
      <c r="I15" s="249">
        <f t="shared" si="1"/>
        <v>95</v>
      </c>
      <c r="J15" s="5"/>
      <c r="K15" s="249"/>
      <c r="L15" s="356"/>
      <c r="M15" s="5"/>
      <c r="N15" s="249"/>
      <c r="O15" s="5">
        <v>19</v>
      </c>
      <c r="P15" s="5">
        <v>11</v>
      </c>
      <c r="Q15" s="5"/>
      <c r="R15" s="353"/>
      <c r="S15" s="5"/>
      <c r="T15" s="249">
        <f t="shared" si="4"/>
        <v>85</v>
      </c>
      <c r="U15" s="1">
        <v>44035</v>
      </c>
      <c r="V15" s="5">
        <v>13</v>
      </c>
      <c r="W15" s="27">
        <f>+I15</f>
        <v>95</v>
      </c>
      <c r="X15" s="255">
        <f t="shared" si="0"/>
        <v>95</v>
      </c>
      <c r="Y15" s="5">
        <v>19</v>
      </c>
      <c r="Z15" s="252">
        <f t="shared" ref="Z15:Z19" si="5">+Z14+Y15-P15</f>
        <v>85</v>
      </c>
    </row>
    <row r="16" spans="1:26" x14ac:dyDescent="0.55000000000000004">
      <c r="A16">
        <v>12</v>
      </c>
      <c r="B16" s="250"/>
      <c r="C16" s="45" t="s">
        <v>211</v>
      </c>
      <c r="D16" t="s">
        <v>212</v>
      </c>
      <c r="E16">
        <v>24</v>
      </c>
      <c r="G16" s="1">
        <v>44036</v>
      </c>
      <c r="H16" s="5">
        <v>20</v>
      </c>
      <c r="I16" s="249">
        <f t="shared" si="1"/>
        <v>115</v>
      </c>
      <c r="J16" s="5"/>
      <c r="K16" s="249"/>
      <c r="L16" s="356"/>
      <c r="M16" s="5"/>
      <c r="N16" s="249"/>
      <c r="O16" s="5">
        <v>38</v>
      </c>
      <c r="P16" s="5">
        <v>9</v>
      </c>
      <c r="Q16" s="5"/>
      <c r="R16" s="353"/>
      <c r="S16" s="5"/>
      <c r="T16" s="249">
        <f t="shared" si="4"/>
        <v>114</v>
      </c>
      <c r="U16" s="1">
        <f>+G16</f>
        <v>44036</v>
      </c>
      <c r="V16" s="5">
        <v>20</v>
      </c>
      <c r="W16" s="27">
        <f>+I16</f>
        <v>115</v>
      </c>
      <c r="X16" s="255">
        <f t="shared" si="0"/>
        <v>115</v>
      </c>
      <c r="Y16" s="5">
        <f>+O16</f>
        <v>38</v>
      </c>
      <c r="Z16" s="252">
        <f t="shared" si="5"/>
        <v>114</v>
      </c>
    </row>
    <row r="17" spans="1:26" x14ac:dyDescent="0.55000000000000004">
      <c r="A17">
        <v>13</v>
      </c>
      <c r="B17" s="250"/>
      <c r="C17" s="45" t="s">
        <v>213</v>
      </c>
      <c r="D17" t="s">
        <v>214</v>
      </c>
      <c r="E17">
        <v>24</v>
      </c>
      <c r="G17" s="1">
        <v>44037</v>
      </c>
      <c r="H17" s="5">
        <v>22</v>
      </c>
      <c r="I17" s="252">
        <f>+I16+H17+76</f>
        <v>213</v>
      </c>
      <c r="J17" s="5">
        <v>0</v>
      </c>
      <c r="K17" s="253">
        <v>73</v>
      </c>
      <c r="L17" s="357"/>
      <c r="M17" s="5">
        <v>0</v>
      </c>
      <c r="N17" s="253">
        <v>3</v>
      </c>
      <c r="O17" s="5">
        <v>38</v>
      </c>
      <c r="P17" s="5">
        <v>5</v>
      </c>
      <c r="Q17" s="5"/>
      <c r="R17" s="353"/>
      <c r="S17" s="5"/>
      <c r="T17" s="249">
        <f t="shared" si="4"/>
        <v>147</v>
      </c>
      <c r="U17" s="1">
        <f>+G17</f>
        <v>44037</v>
      </c>
      <c r="V17" s="5">
        <f>+H17</f>
        <v>22</v>
      </c>
      <c r="W17" s="27">
        <f>+I17</f>
        <v>213</v>
      </c>
      <c r="X17" s="255">
        <f t="shared" si="0"/>
        <v>137</v>
      </c>
      <c r="Y17" s="5">
        <f>+O17</f>
        <v>38</v>
      </c>
      <c r="Z17" s="252">
        <f t="shared" si="5"/>
        <v>147</v>
      </c>
    </row>
    <row r="18" spans="1:26" x14ac:dyDescent="0.55000000000000004">
      <c r="A18">
        <v>14</v>
      </c>
      <c r="B18" s="250"/>
      <c r="C18" s="45" t="s">
        <v>215</v>
      </c>
      <c r="D18" t="s">
        <v>216</v>
      </c>
      <c r="E18">
        <v>24</v>
      </c>
      <c r="G18" s="1">
        <v>44038</v>
      </c>
      <c r="H18" s="5">
        <v>41</v>
      </c>
      <c r="I18" s="249">
        <f t="shared" si="1"/>
        <v>254</v>
      </c>
      <c r="J18" s="5">
        <v>0</v>
      </c>
      <c r="K18" s="254">
        <f t="shared" ref="K18:K37" si="6">+K17+J18</f>
        <v>73</v>
      </c>
      <c r="L18" s="358"/>
      <c r="M18" s="5">
        <v>0</v>
      </c>
      <c r="N18" s="254">
        <f t="shared" ref="N18:N42" si="7">+N17+M18</f>
        <v>3</v>
      </c>
      <c r="O18" s="5">
        <v>38</v>
      </c>
      <c r="P18" s="5">
        <v>15</v>
      </c>
      <c r="Q18" s="5"/>
      <c r="R18" s="353"/>
      <c r="S18" s="5"/>
      <c r="T18" s="249">
        <f t="shared" si="4"/>
        <v>170</v>
      </c>
      <c r="U18" s="1">
        <f>+G18</f>
        <v>44038</v>
      </c>
      <c r="V18" s="5">
        <f>+H18</f>
        <v>41</v>
      </c>
      <c r="W18" s="27">
        <f>+I18</f>
        <v>254</v>
      </c>
      <c r="X18" s="255">
        <f t="shared" si="0"/>
        <v>178</v>
      </c>
      <c r="Y18" s="5">
        <f>+O18</f>
        <v>38</v>
      </c>
      <c r="Z18" s="252">
        <f t="shared" si="5"/>
        <v>170</v>
      </c>
    </row>
    <row r="19" spans="1:26" x14ac:dyDescent="0.55000000000000004">
      <c r="A19">
        <v>15</v>
      </c>
      <c r="B19" s="250"/>
      <c r="C19" s="45" t="s">
        <v>217</v>
      </c>
      <c r="D19" t="s">
        <v>218</v>
      </c>
      <c r="E19">
        <v>24</v>
      </c>
      <c r="G19" s="1">
        <v>44039</v>
      </c>
      <c r="H19" s="130">
        <v>57</v>
      </c>
      <c r="I19" s="249">
        <f t="shared" si="1"/>
        <v>311</v>
      </c>
      <c r="J19" s="5"/>
      <c r="K19" s="254">
        <f t="shared" si="6"/>
        <v>73</v>
      </c>
      <c r="L19" s="358"/>
      <c r="M19" s="5"/>
      <c r="N19" s="254">
        <f t="shared" si="7"/>
        <v>3</v>
      </c>
      <c r="O19" s="130">
        <v>13</v>
      </c>
      <c r="P19" s="5">
        <v>18</v>
      </c>
      <c r="Q19" s="5"/>
      <c r="R19" s="353"/>
      <c r="S19" s="5"/>
      <c r="T19" s="255">
        <f t="shared" si="4"/>
        <v>165</v>
      </c>
      <c r="U19" s="1">
        <f>+G19</f>
        <v>44039</v>
      </c>
      <c r="V19" s="5">
        <f>+H19</f>
        <v>57</v>
      </c>
      <c r="W19" s="27">
        <f>+I19</f>
        <v>311</v>
      </c>
      <c r="X19" s="255">
        <f t="shared" si="0"/>
        <v>235</v>
      </c>
      <c r="Y19" s="5">
        <f>+O19</f>
        <v>13</v>
      </c>
      <c r="Z19" s="252">
        <f t="shared" si="5"/>
        <v>165</v>
      </c>
    </row>
    <row r="20" spans="1:26" x14ac:dyDescent="0.55000000000000004">
      <c r="A20">
        <v>16</v>
      </c>
      <c r="B20" s="250"/>
      <c r="C20" s="45" t="s">
        <v>219</v>
      </c>
      <c r="D20" t="s">
        <v>220</v>
      </c>
      <c r="E20">
        <v>24</v>
      </c>
      <c r="G20" s="1">
        <v>44040</v>
      </c>
      <c r="H20" s="130">
        <v>89</v>
      </c>
      <c r="I20" s="249">
        <f t="shared" si="1"/>
        <v>400</v>
      </c>
      <c r="J20" s="6">
        <v>2</v>
      </c>
      <c r="K20" s="254">
        <f t="shared" si="6"/>
        <v>75</v>
      </c>
      <c r="L20" s="358"/>
      <c r="M20" s="5"/>
      <c r="N20" s="254">
        <f t="shared" si="7"/>
        <v>3</v>
      </c>
      <c r="O20" s="130">
        <v>15</v>
      </c>
      <c r="P20" s="5">
        <v>43</v>
      </c>
      <c r="Q20" s="6">
        <v>4</v>
      </c>
      <c r="R20" s="354"/>
      <c r="S20" s="240">
        <f>+Q20+1</f>
        <v>5</v>
      </c>
      <c r="T20" s="255">
        <f t="shared" ref="T20:T25" si="8">+T19+O20-P20-Q20</f>
        <v>133</v>
      </c>
      <c r="U20" s="1">
        <f>+G20</f>
        <v>44040</v>
      </c>
      <c r="V20" s="5">
        <f>+H20</f>
        <v>89</v>
      </c>
      <c r="W20" s="27">
        <f>+I20</f>
        <v>400</v>
      </c>
      <c r="X20" s="255">
        <f>+X19+V20-J20</f>
        <v>322</v>
      </c>
      <c r="Y20" s="5">
        <f t="shared" ref="Y20:Y23" si="9">+O20</f>
        <v>15</v>
      </c>
      <c r="Z20" s="252">
        <f t="shared" ref="Z20:Z25" si="10">+Z19+Y20-P20-Q20</f>
        <v>133</v>
      </c>
    </row>
    <row r="21" spans="1:26" x14ac:dyDescent="0.55000000000000004">
      <c r="A21">
        <v>17</v>
      </c>
      <c r="B21" s="250"/>
      <c r="C21" s="45" t="s">
        <v>221</v>
      </c>
      <c r="D21" t="s">
        <v>222</v>
      </c>
      <c r="E21">
        <v>24</v>
      </c>
      <c r="G21" s="1">
        <v>44041</v>
      </c>
      <c r="H21" s="130">
        <v>96</v>
      </c>
      <c r="I21" s="249">
        <f t="shared" si="1"/>
        <v>496</v>
      </c>
      <c r="J21" s="6">
        <v>4</v>
      </c>
      <c r="K21" s="254">
        <f t="shared" si="6"/>
        <v>79</v>
      </c>
      <c r="L21" s="358"/>
      <c r="M21" s="5"/>
      <c r="N21" s="254">
        <f t="shared" si="7"/>
        <v>3</v>
      </c>
      <c r="O21" s="130">
        <v>18</v>
      </c>
      <c r="P21" s="5">
        <v>8</v>
      </c>
      <c r="Q21" s="6"/>
      <c r="R21" s="354"/>
      <c r="S21" s="240">
        <f>+S20+Q21</f>
        <v>5</v>
      </c>
      <c r="T21" s="255">
        <f t="shared" si="8"/>
        <v>143</v>
      </c>
      <c r="U21" s="1">
        <f>+G21</f>
        <v>44041</v>
      </c>
      <c r="V21" s="5">
        <f>+H21</f>
        <v>96</v>
      </c>
      <c r="W21" s="27">
        <f>+I21</f>
        <v>496</v>
      </c>
      <c r="X21" s="255">
        <f>+X20+V21-J21</f>
        <v>414</v>
      </c>
      <c r="Y21" s="5">
        <f t="shared" si="9"/>
        <v>18</v>
      </c>
      <c r="Z21" s="252">
        <f t="shared" si="10"/>
        <v>143</v>
      </c>
    </row>
    <row r="22" spans="1:26" x14ac:dyDescent="0.55000000000000004">
      <c r="A22">
        <v>18</v>
      </c>
      <c r="B22" s="250"/>
      <c r="C22" s="45" t="s">
        <v>226</v>
      </c>
      <c r="D22" t="s">
        <v>223</v>
      </c>
      <c r="E22">
        <v>24</v>
      </c>
      <c r="G22" s="1">
        <v>44042</v>
      </c>
      <c r="H22" s="130">
        <v>112</v>
      </c>
      <c r="I22" s="249">
        <f t="shared" si="1"/>
        <v>608</v>
      </c>
      <c r="J22" s="130">
        <v>3</v>
      </c>
      <c r="K22" s="254">
        <f t="shared" si="6"/>
        <v>82</v>
      </c>
      <c r="L22" s="358"/>
      <c r="M22" s="5"/>
      <c r="N22" s="254">
        <f t="shared" si="7"/>
        <v>3</v>
      </c>
      <c r="O22" s="130">
        <v>0</v>
      </c>
      <c r="P22" s="5">
        <v>30</v>
      </c>
      <c r="Q22" s="6">
        <v>5</v>
      </c>
      <c r="R22" s="354"/>
      <c r="S22" s="240">
        <f t="shared" ref="S22:S25" si="11">+S21+Q22</f>
        <v>10</v>
      </c>
      <c r="T22" s="255">
        <f t="shared" si="8"/>
        <v>108</v>
      </c>
      <c r="U22" s="1">
        <f>+G22</f>
        <v>44042</v>
      </c>
      <c r="V22" s="5">
        <f>+H22</f>
        <v>112</v>
      </c>
      <c r="W22" s="27">
        <f>+I22</f>
        <v>608</v>
      </c>
      <c r="X22" s="255">
        <f>+X21+V22-J22</f>
        <v>523</v>
      </c>
      <c r="Y22" s="5">
        <f t="shared" si="9"/>
        <v>0</v>
      </c>
      <c r="Z22" s="252">
        <f t="shared" si="10"/>
        <v>108</v>
      </c>
    </row>
    <row r="23" spans="1:26" x14ac:dyDescent="0.55000000000000004">
      <c r="A23">
        <v>19</v>
      </c>
      <c r="B23" s="250"/>
      <c r="C23" s="45" t="s">
        <v>227</v>
      </c>
      <c r="D23" t="s">
        <v>224</v>
      </c>
      <c r="E23">
        <v>24</v>
      </c>
      <c r="G23" s="1">
        <v>44043</v>
      </c>
      <c r="H23" s="130">
        <v>31</v>
      </c>
      <c r="I23" s="249">
        <f t="shared" si="1"/>
        <v>639</v>
      </c>
      <c r="J23" s="130">
        <v>7</v>
      </c>
      <c r="K23" s="254">
        <f t="shared" si="6"/>
        <v>89</v>
      </c>
      <c r="L23" s="358"/>
      <c r="M23" s="5"/>
      <c r="N23" s="254">
        <f t="shared" si="7"/>
        <v>3</v>
      </c>
      <c r="O23" s="130">
        <v>8</v>
      </c>
      <c r="P23" s="5"/>
      <c r="Q23" s="6">
        <v>7</v>
      </c>
      <c r="R23" s="354"/>
      <c r="S23" s="240">
        <f t="shared" si="11"/>
        <v>17</v>
      </c>
      <c r="T23" s="255">
        <f t="shared" si="8"/>
        <v>109</v>
      </c>
      <c r="U23" s="1">
        <f>+G23</f>
        <v>44043</v>
      </c>
      <c r="V23" s="5">
        <f>+H23</f>
        <v>31</v>
      </c>
      <c r="W23" s="27">
        <f>+I23</f>
        <v>639</v>
      </c>
      <c r="X23" s="255">
        <f>+X22+V23-J23</f>
        <v>547</v>
      </c>
      <c r="Y23" s="5">
        <f t="shared" si="9"/>
        <v>8</v>
      </c>
      <c r="Z23" s="252">
        <f t="shared" si="10"/>
        <v>109</v>
      </c>
    </row>
    <row r="24" spans="1:26" x14ac:dyDescent="0.55000000000000004">
      <c r="A24">
        <v>20</v>
      </c>
      <c r="B24" s="250"/>
      <c r="C24" s="45" t="s">
        <v>228</v>
      </c>
      <c r="D24" t="s">
        <v>225</v>
      </c>
      <c r="E24">
        <v>24</v>
      </c>
      <c r="G24" s="1">
        <v>44044</v>
      </c>
      <c r="H24" s="130">
        <v>30</v>
      </c>
      <c r="I24" s="249">
        <f t="shared" si="1"/>
        <v>669</v>
      </c>
      <c r="J24" s="130">
        <v>7</v>
      </c>
      <c r="K24" s="254">
        <f t="shared" si="6"/>
        <v>96</v>
      </c>
      <c r="L24" s="358"/>
      <c r="M24" s="5"/>
      <c r="N24" s="254">
        <f t="shared" si="7"/>
        <v>3</v>
      </c>
      <c r="O24" s="130">
        <v>9</v>
      </c>
      <c r="P24" s="5"/>
      <c r="Q24" s="6">
        <v>6</v>
      </c>
      <c r="R24" s="354"/>
      <c r="S24" s="240">
        <f t="shared" si="11"/>
        <v>23</v>
      </c>
      <c r="T24" s="255">
        <f t="shared" si="8"/>
        <v>112</v>
      </c>
      <c r="U24" s="1">
        <f>+G24</f>
        <v>44044</v>
      </c>
      <c r="V24" s="5">
        <f>+H24</f>
        <v>30</v>
      </c>
      <c r="W24" s="27">
        <f>+I24</f>
        <v>669</v>
      </c>
      <c r="X24" s="255">
        <f>+X23+V24-J24-1</f>
        <v>569</v>
      </c>
      <c r="Y24" s="5">
        <f t="shared" ref="Y24" si="12">+O24</f>
        <v>9</v>
      </c>
      <c r="Z24" s="252">
        <f t="shared" si="10"/>
        <v>112</v>
      </c>
    </row>
    <row r="25" spans="1:26" x14ac:dyDescent="0.55000000000000004">
      <c r="A25">
        <v>21</v>
      </c>
      <c r="B25" s="250"/>
      <c r="C25" s="45" t="s">
        <v>229</v>
      </c>
      <c r="D25" t="s">
        <v>230</v>
      </c>
      <c r="E25">
        <v>24</v>
      </c>
      <c r="G25" s="1">
        <v>44045</v>
      </c>
      <c r="H25" s="130">
        <v>28</v>
      </c>
      <c r="I25" s="249">
        <f t="shared" si="1"/>
        <v>697</v>
      </c>
      <c r="J25" s="130">
        <v>7</v>
      </c>
      <c r="K25" s="254">
        <f t="shared" si="6"/>
        <v>103</v>
      </c>
      <c r="L25" s="358"/>
      <c r="M25" s="5"/>
      <c r="N25" s="254">
        <f t="shared" si="7"/>
        <v>3</v>
      </c>
      <c r="O25" s="130">
        <v>8</v>
      </c>
      <c r="P25" s="5"/>
      <c r="Q25" s="6">
        <v>4</v>
      </c>
      <c r="R25" s="354"/>
      <c r="S25" s="240">
        <f t="shared" si="11"/>
        <v>27</v>
      </c>
      <c r="T25" s="255">
        <f t="shared" si="8"/>
        <v>116</v>
      </c>
      <c r="U25" s="1">
        <f>+G25</f>
        <v>44045</v>
      </c>
      <c r="V25" s="5">
        <f>+H25</f>
        <v>28</v>
      </c>
      <c r="W25" s="27">
        <f>+I25</f>
        <v>697</v>
      </c>
      <c r="X25" s="255">
        <f t="shared" ref="X25:X30" si="13">+X24+V25-J25</f>
        <v>590</v>
      </c>
      <c r="Y25" s="5">
        <f t="shared" ref="Y25" si="14">+O25</f>
        <v>8</v>
      </c>
      <c r="Z25" s="252">
        <f t="shared" si="10"/>
        <v>116</v>
      </c>
    </row>
    <row r="26" spans="1:26" x14ac:dyDescent="0.55000000000000004">
      <c r="A26">
        <v>22</v>
      </c>
      <c r="B26" s="250"/>
      <c r="C26" s="45" t="s">
        <v>231</v>
      </c>
      <c r="D26" t="s">
        <v>232</v>
      </c>
      <c r="E26">
        <v>24</v>
      </c>
      <c r="G26" s="1">
        <v>44046</v>
      </c>
      <c r="H26" s="130">
        <v>28</v>
      </c>
      <c r="I26" s="249">
        <f t="shared" si="1"/>
        <v>725</v>
      </c>
      <c r="J26" s="130">
        <v>12</v>
      </c>
      <c r="K26" s="254">
        <f t="shared" si="6"/>
        <v>115</v>
      </c>
      <c r="L26" s="358"/>
      <c r="M26" s="5"/>
      <c r="N26" s="254">
        <f t="shared" si="7"/>
        <v>3</v>
      </c>
      <c r="O26" s="130">
        <v>9</v>
      </c>
      <c r="P26" s="5"/>
      <c r="Q26" s="6">
        <v>11</v>
      </c>
      <c r="R26" s="354"/>
      <c r="S26" s="240">
        <f t="shared" ref="S26:S27" si="15">+S25+Q26</f>
        <v>38</v>
      </c>
      <c r="T26" s="255">
        <f t="shared" ref="T26:T27" si="16">+T25+O26-P26-Q26</f>
        <v>114</v>
      </c>
      <c r="U26" s="1">
        <f>+G26</f>
        <v>44046</v>
      </c>
      <c r="V26" s="5">
        <f>+H26</f>
        <v>28</v>
      </c>
      <c r="W26" s="27">
        <f>+I26</f>
        <v>725</v>
      </c>
      <c r="X26" s="255">
        <f t="shared" si="13"/>
        <v>606</v>
      </c>
      <c r="Y26" s="5">
        <f t="shared" ref="Y26" si="17">+O26</f>
        <v>9</v>
      </c>
      <c r="Z26" s="252">
        <f t="shared" ref="Z26" si="18">+Z25+Y26-P26-Q26</f>
        <v>114</v>
      </c>
    </row>
    <row r="27" spans="1:26" x14ac:dyDescent="0.55000000000000004">
      <c r="A27">
        <v>23</v>
      </c>
      <c r="B27" s="250"/>
      <c r="C27" s="45" t="s">
        <v>234</v>
      </c>
      <c r="D27" t="s">
        <v>235</v>
      </c>
      <c r="E27">
        <v>24</v>
      </c>
      <c r="G27" s="1">
        <v>44047</v>
      </c>
      <c r="H27" s="130">
        <v>22</v>
      </c>
      <c r="I27" s="249">
        <f t="shared" si="1"/>
        <v>747</v>
      </c>
      <c r="J27" s="130">
        <v>10</v>
      </c>
      <c r="K27" s="254">
        <f t="shared" si="6"/>
        <v>125</v>
      </c>
      <c r="L27" s="358"/>
      <c r="M27" s="5"/>
      <c r="N27" s="254">
        <f t="shared" si="7"/>
        <v>3</v>
      </c>
      <c r="O27" s="130">
        <v>13</v>
      </c>
      <c r="P27" s="5"/>
      <c r="Q27" s="6">
        <v>5</v>
      </c>
      <c r="R27" s="354"/>
      <c r="S27" s="240">
        <f t="shared" si="15"/>
        <v>43</v>
      </c>
      <c r="T27" s="255">
        <f t="shared" si="16"/>
        <v>122</v>
      </c>
      <c r="U27" s="1">
        <f>+G27</f>
        <v>44047</v>
      </c>
      <c r="V27" s="5">
        <f>+H27</f>
        <v>22</v>
      </c>
      <c r="W27" s="27">
        <f>+I27</f>
        <v>747</v>
      </c>
      <c r="X27" s="255">
        <f t="shared" si="13"/>
        <v>618</v>
      </c>
      <c r="Y27" s="5">
        <f t="shared" ref="Y27" si="19">+O27</f>
        <v>13</v>
      </c>
      <c r="Z27" s="252">
        <f t="shared" ref="Z27" si="20">+Z26+Y27-P27-Q27</f>
        <v>122</v>
      </c>
    </row>
    <row r="28" spans="1:26" x14ac:dyDescent="0.55000000000000004">
      <c r="A28">
        <v>24</v>
      </c>
      <c r="B28" s="250"/>
      <c r="C28" s="45" t="s">
        <v>239</v>
      </c>
      <c r="D28" t="s">
        <v>236</v>
      </c>
      <c r="E28">
        <v>24</v>
      </c>
      <c r="G28" s="1">
        <v>44048</v>
      </c>
      <c r="H28" s="130">
        <v>27</v>
      </c>
      <c r="I28" s="249">
        <f t="shared" si="1"/>
        <v>774</v>
      </c>
      <c r="J28" s="130">
        <v>8</v>
      </c>
      <c r="K28" s="254">
        <f t="shared" si="6"/>
        <v>133</v>
      </c>
      <c r="L28" s="358"/>
      <c r="M28" s="5"/>
      <c r="N28" s="254">
        <f t="shared" si="7"/>
        <v>3</v>
      </c>
      <c r="O28" s="130">
        <v>12</v>
      </c>
      <c r="P28" s="5"/>
      <c r="Q28" s="6">
        <v>4</v>
      </c>
      <c r="R28" s="354"/>
      <c r="S28" s="240">
        <f t="shared" ref="S28" si="21">+S27+Q28</f>
        <v>47</v>
      </c>
      <c r="T28" s="255">
        <f t="shared" ref="T28" si="22">+T27+O28-P28-Q28</f>
        <v>130</v>
      </c>
      <c r="U28" s="1">
        <f>+G28</f>
        <v>44048</v>
      </c>
      <c r="V28" s="5">
        <f>+H28</f>
        <v>27</v>
      </c>
      <c r="W28" s="27">
        <f>+I28</f>
        <v>774</v>
      </c>
      <c r="X28" s="255">
        <f t="shared" si="13"/>
        <v>637</v>
      </c>
      <c r="Y28" s="5">
        <f t="shared" ref="Y28" si="23">+O28</f>
        <v>12</v>
      </c>
      <c r="Z28" s="252">
        <f t="shared" ref="Z28" si="24">+Z27+Y28-P28-Q28</f>
        <v>130</v>
      </c>
    </row>
    <row r="29" spans="1:26" x14ac:dyDescent="0.55000000000000004">
      <c r="A29">
        <v>25</v>
      </c>
      <c r="B29" s="250"/>
      <c r="C29" s="45" t="s">
        <v>238</v>
      </c>
      <c r="D29" t="s">
        <v>237</v>
      </c>
      <c r="E29">
        <v>24</v>
      </c>
      <c r="G29" s="1">
        <v>44049</v>
      </c>
      <c r="H29" s="130">
        <v>26</v>
      </c>
      <c r="I29" s="249">
        <f t="shared" si="1"/>
        <v>800</v>
      </c>
      <c r="J29" s="130">
        <v>20</v>
      </c>
      <c r="K29" s="254">
        <f t="shared" si="6"/>
        <v>153</v>
      </c>
      <c r="L29" s="358"/>
      <c r="M29" s="5"/>
      <c r="N29" s="254">
        <f t="shared" si="7"/>
        <v>3</v>
      </c>
      <c r="O29" s="130">
        <v>10</v>
      </c>
      <c r="P29" s="5"/>
      <c r="Q29" s="6">
        <v>12</v>
      </c>
      <c r="R29" s="354"/>
      <c r="S29" s="240">
        <f t="shared" ref="S29" si="25">+S28+Q29</f>
        <v>59</v>
      </c>
      <c r="T29" s="255">
        <f t="shared" ref="T29" si="26">+T28+O29-P29-Q29</f>
        <v>128</v>
      </c>
      <c r="U29" s="1">
        <f>+G29</f>
        <v>44049</v>
      </c>
      <c r="V29" s="5">
        <f>+H29</f>
        <v>26</v>
      </c>
      <c r="W29" s="27">
        <f>+I29</f>
        <v>800</v>
      </c>
      <c r="X29" s="255">
        <f t="shared" si="13"/>
        <v>643</v>
      </c>
      <c r="Y29" s="5">
        <f t="shared" ref="Y29" si="27">+O29</f>
        <v>10</v>
      </c>
      <c r="Z29" s="252">
        <f t="shared" ref="Z29" si="28">+Z28+Y29-P29-Q29</f>
        <v>128</v>
      </c>
    </row>
    <row r="30" spans="1:26" x14ac:dyDescent="0.55000000000000004">
      <c r="A30">
        <v>26</v>
      </c>
      <c r="B30" s="250"/>
      <c r="C30" s="45" t="s">
        <v>240</v>
      </c>
      <c r="D30" t="s">
        <v>241</v>
      </c>
      <c r="E30">
        <v>24</v>
      </c>
      <c r="G30" s="1">
        <v>44050</v>
      </c>
      <c r="H30" s="130">
        <v>25</v>
      </c>
      <c r="I30" s="249">
        <f t="shared" si="1"/>
        <v>825</v>
      </c>
      <c r="J30" s="130">
        <v>28</v>
      </c>
      <c r="K30" s="254">
        <f t="shared" si="6"/>
        <v>181</v>
      </c>
      <c r="L30" s="358"/>
      <c r="M30" s="5"/>
      <c r="N30" s="254">
        <f t="shared" si="7"/>
        <v>3</v>
      </c>
      <c r="O30" s="130">
        <v>8</v>
      </c>
      <c r="P30" s="5"/>
      <c r="Q30" s="6">
        <v>9</v>
      </c>
      <c r="R30" s="354"/>
      <c r="S30" s="240">
        <f t="shared" ref="S30" si="29">+S29+Q30</f>
        <v>68</v>
      </c>
      <c r="T30" s="255">
        <f t="shared" ref="T30" si="30">+T29+O30-P30-Q30</f>
        <v>127</v>
      </c>
      <c r="U30" s="1">
        <f>+G30</f>
        <v>44050</v>
      </c>
      <c r="V30" s="5">
        <f>+H30</f>
        <v>25</v>
      </c>
      <c r="W30" s="27">
        <f>+I30</f>
        <v>825</v>
      </c>
      <c r="X30" s="255">
        <f t="shared" si="13"/>
        <v>640</v>
      </c>
      <c r="Y30" s="5">
        <f t="shared" ref="Y30" si="31">+O30</f>
        <v>8</v>
      </c>
      <c r="Z30" s="252">
        <f t="shared" ref="Z30" si="32">+Z29+Y30-P30-Q30</f>
        <v>127</v>
      </c>
    </row>
    <row r="31" spans="1:26" x14ac:dyDescent="0.55000000000000004">
      <c r="A31">
        <v>27</v>
      </c>
      <c r="B31" s="250"/>
      <c r="C31" s="45" t="s">
        <v>242</v>
      </c>
      <c r="D31" t="s">
        <v>243</v>
      </c>
      <c r="E31">
        <v>24</v>
      </c>
      <c r="G31" s="1">
        <v>44051</v>
      </c>
      <c r="H31" s="130">
        <v>15</v>
      </c>
      <c r="I31" s="249">
        <f t="shared" si="1"/>
        <v>840</v>
      </c>
      <c r="J31" s="130">
        <v>30</v>
      </c>
      <c r="K31" s="254">
        <f t="shared" si="6"/>
        <v>211</v>
      </c>
      <c r="L31" s="358"/>
      <c r="M31" s="5"/>
      <c r="N31" s="254">
        <f t="shared" si="7"/>
        <v>3</v>
      </c>
      <c r="O31" s="130">
        <v>0</v>
      </c>
      <c r="P31" s="5"/>
      <c r="Q31" s="6">
        <v>4</v>
      </c>
      <c r="R31" s="354"/>
      <c r="S31" s="240">
        <f t="shared" ref="S31" si="33">+S30+Q31</f>
        <v>72</v>
      </c>
      <c r="T31" s="255">
        <f t="shared" ref="T31" si="34">+T30+O31-P31-Q31</f>
        <v>123</v>
      </c>
      <c r="U31" s="1">
        <f>+G31</f>
        <v>44051</v>
      </c>
      <c r="V31" s="5">
        <f>+H31</f>
        <v>15</v>
      </c>
      <c r="W31" s="27">
        <f>+I31</f>
        <v>840</v>
      </c>
      <c r="X31" s="255">
        <f t="shared" ref="X31" si="35">+X30+V31-J31</f>
        <v>625</v>
      </c>
      <c r="Y31" s="5">
        <f t="shared" ref="Y31" si="36">+O31</f>
        <v>0</v>
      </c>
      <c r="Z31" s="252">
        <f t="shared" ref="Z31" si="37">+Z30+Y31-P31-Q31</f>
        <v>123</v>
      </c>
    </row>
    <row r="32" spans="1:26" x14ac:dyDescent="0.55000000000000004">
      <c r="A32">
        <v>28</v>
      </c>
      <c r="B32" s="250"/>
      <c r="C32" s="45" t="s">
        <v>246</v>
      </c>
      <c r="D32" t="s">
        <v>245</v>
      </c>
      <c r="E32">
        <v>24</v>
      </c>
      <c r="G32" s="1">
        <v>44052</v>
      </c>
      <c r="H32" s="130">
        <v>14</v>
      </c>
      <c r="I32" s="249">
        <f t="shared" si="1"/>
        <v>854</v>
      </c>
      <c r="J32" s="130">
        <v>47</v>
      </c>
      <c r="K32" s="254">
        <f t="shared" si="6"/>
        <v>258</v>
      </c>
      <c r="L32" s="358"/>
      <c r="M32" s="5"/>
      <c r="N32" s="254">
        <f t="shared" si="7"/>
        <v>3</v>
      </c>
      <c r="O32" s="130">
        <v>7</v>
      </c>
      <c r="P32" s="5"/>
      <c r="Q32" s="6">
        <v>7</v>
      </c>
      <c r="R32" s="354"/>
      <c r="S32" s="240">
        <f t="shared" ref="S32" si="38">+S31+Q32</f>
        <v>79</v>
      </c>
      <c r="T32" s="255">
        <f t="shared" ref="T32" si="39">+T31+O32-P32-Q32</f>
        <v>123</v>
      </c>
      <c r="U32" s="1">
        <f>+G32</f>
        <v>44052</v>
      </c>
      <c r="V32" s="5">
        <f>+H32</f>
        <v>14</v>
      </c>
      <c r="W32" s="27">
        <f>+I32</f>
        <v>854</v>
      </c>
      <c r="X32" s="255">
        <f t="shared" ref="X32" si="40">+X31+V32-J32</f>
        <v>592</v>
      </c>
      <c r="Y32" s="5">
        <f t="shared" ref="Y32" si="41">+O32</f>
        <v>7</v>
      </c>
      <c r="Z32" s="252">
        <f t="shared" ref="Z32" si="42">+Z31+Y32-P32-Q32</f>
        <v>123</v>
      </c>
    </row>
    <row r="33" spans="1:26" x14ac:dyDescent="0.55000000000000004">
      <c r="A33">
        <v>29</v>
      </c>
      <c r="B33" s="250"/>
      <c r="C33" s="45" t="s">
        <v>250</v>
      </c>
      <c r="D33" t="s">
        <v>247</v>
      </c>
      <c r="E33">
        <v>24</v>
      </c>
      <c r="G33" s="1">
        <v>44053</v>
      </c>
      <c r="H33" s="130">
        <v>13</v>
      </c>
      <c r="I33" s="249">
        <f t="shared" ref="I33:I42" si="43">+I32+H33</f>
        <v>867</v>
      </c>
      <c r="J33" s="130">
        <v>38</v>
      </c>
      <c r="K33" s="254">
        <f t="shared" si="6"/>
        <v>296</v>
      </c>
      <c r="L33" s="358"/>
      <c r="M33" s="5"/>
      <c r="N33" s="254">
        <f t="shared" si="7"/>
        <v>3</v>
      </c>
      <c r="O33" s="130">
        <v>11</v>
      </c>
      <c r="P33" s="5"/>
      <c r="Q33" s="6">
        <v>3</v>
      </c>
      <c r="R33" s="354"/>
      <c r="S33" s="240">
        <f t="shared" ref="S33" si="44">+S32+Q33</f>
        <v>82</v>
      </c>
      <c r="T33" s="255">
        <f t="shared" ref="T33" si="45">+T32+O33-P33-Q33</f>
        <v>131</v>
      </c>
      <c r="U33" s="1">
        <f>+G33</f>
        <v>44053</v>
      </c>
      <c r="V33" s="5">
        <f>+H33</f>
        <v>13</v>
      </c>
      <c r="W33" s="27">
        <f>+I33</f>
        <v>867</v>
      </c>
      <c r="X33" s="255">
        <f t="shared" ref="X33" si="46">+X32+V33-J33</f>
        <v>567</v>
      </c>
      <c r="Y33" s="5">
        <f t="shared" ref="Y33" si="47">+O33</f>
        <v>11</v>
      </c>
      <c r="Z33" s="252">
        <f t="shared" ref="Z33" si="48">+Z32+Y33-P33-Q33</f>
        <v>131</v>
      </c>
    </row>
    <row r="34" spans="1:26" x14ac:dyDescent="0.55000000000000004">
      <c r="A34">
        <v>30</v>
      </c>
      <c r="B34" s="250"/>
      <c r="C34" s="45" t="s">
        <v>251</v>
      </c>
      <c r="D34" t="s">
        <v>252</v>
      </c>
      <c r="E34">
        <v>24</v>
      </c>
      <c r="G34" s="1">
        <v>44054</v>
      </c>
      <c r="H34" s="130">
        <v>9</v>
      </c>
      <c r="I34" s="249">
        <f t="shared" si="43"/>
        <v>876</v>
      </c>
      <c r="J34" s="130">
        <v>41</v>
      </c>
      <c r="K34" s="254">
        <f t="shared" si="6"/>
        <v>337</v>
      </c>
      <c r="L34" s="358"/>
      <c r="M34" s="5"/>
      <c r="N34" s="254">
        <f t="shared" si="7"/>
        <v>3</v>
      </c>
      <c r="O34" s="130">
        <v>8</v>
      </c>
      <c r="P34" s="5"/>
      <c r="Q34" s="6">
        <v>8</v>
      </c>
      <c r="R34" s="354"/>
      <c r="S34" s="240">
        <f t="shared" ref="S34" si="49">+S33+Q34</f>
        <v>90</v>
      </c>
      <c r="T34" s="255">
        <f t="shared" ref="T34" si="50">+T33+O34-P34-Q34</f>
        <v>131</v>
      </c>
      <c r="U34" s="1">
        <f>+G34</f>
        <v>44054</v>
      </c>
      <c r="V34" s="5">
        <f>+H34</f>
        <v>9</v>
      </c>
      <c r="W34" s="27">
        <f>+I34</f>
        <v>876</v>
      </c>
      <c r="X34" s="255">
        <f t="shared" ref="X34" si="51">+X33+V34-J34</f>
        <v>535</v>
      </c>
      <c r="Y34" s="5">
        <f t="shared" ref="Y34" si="52">+O34</f>
        <v>8</v>
      </c>
      <c r="Z34" s="252">
        <f t="shared" ref="Z34" si="53">+Z33+Y34-P34-Q34</f>
        <v>131</v>
      </c>
    </row>
    <row r="35" spans="1:26" x14ac:dyDescent="0.55000000000000004">
      <c r="A35">
        <v>31</v>
      </c>
      <c r="B35" s="250"/>
      <c r="C35" s="45" t="s">
        <v>257</v>
      </c>
      <c r="D35" t="s">
        <v>256</v>
      </c>
      <c r="E35">
        <v>24</v>
      </c>
      <c r="G35" s="1">
        <v>44055</v>
      </c>
      <c r="H35" s="130">
        <v>8</v>
      </c>
      <c r="I35" s="249">
        <f t="shared" si="43"/>
        <v>884</v>
      </c>
      <c r="J35" s="130">
        <v>38</v>
      </c>
      <c r="K35" s="254">
        <f t="shared" si="6"/>
        <v>375</v>
      </c>
      <c r="L35" s="358"/>
      <c r="M35" s="5"/>
      <c r="N35" s="254">
        <f t="shared" si="7"/>
        <v>3</v>
      </c>
      <c r="O35" s="130">
        <v>5</v>
      </c>
      <c r="P35" s="5"/>
      <c r="Q35" s="6">
        <v>6</v>
      </c>
      <c r="R35" s="354"/>
      <c r="S35" s="240">
        <f t="shared" ref="S35" si="54">+S34+Q35</f>
        <v>96</v>
      </c>
      <c r="T35" s="255">
        <f t="shared" ref="T35" si="55">+T34+O35-P35-Q35</f>
        <v>130</v>
      </c>
      <c r="U35" s="1">
        <f>+G35</f>
        <v>44055</v>
      </c>
      <c r="V35" s="5">
        <f>+H35</f>
        <v>8</v>
      </c>
      <c r="W35" s="27">
        <f>+I35</f>
        <v>884</v>
      </c>
      <c r="X35" s="255">
        <f t="shared" ref="X35" si="56">+X34+V35-J35</f>
        <v>505</v>
      </c>
      <c r="Y35" s="5">
        <f t="shared" ref="Y35" si="57">+O35</f>
        <v>5</v>
      </c>
      <c r="Z35" s="252">
        <f t="shared" ref="Z35" si="58">+Z34+Y35-P35-Q35</f>
        <v>130</v>
      </c>
    </row>
    <row r="36" spans="1:26" x14ac:dyDescent="0.55000000000000004">
      <c r="A36">
        <v>32</v>
      </c>
      <c r="B36" s="250"/>
      <c r="C36" s="45" t="s">
        <v>259</v>
      </c>
      <c r="D36" t="s">
        <v>258</v>
      </c>
      <c r="E36">
        <v>24</v>
      </c>
      <c r="G36" s="1">
        <v>44056</v>
      </c>
      <c r="H36" s="130">
        <v>8</v>
      </c>
      <c r="I36" s="249">
        <f t="shared" si="43"/>
        <v>892</v>
      </c>
      <c r="J36" s="130">
        <v>49</v>
      </c>
      <c r="K36" s="254">
        <f t="shared" si="6"/>
        <v>424</v>
      </c>
      <c r="L36" s="358"/>
      <c r="M36" s="5"/>
      <c r="N36" s="254">
        <f t="shared" si="7"/>
        <v>3</v>
      </c>
      <c r="O36" s="130">
        <v>4</v>
      </c>
      <c r="P36" s="5"/>
      <c r="Q36" s="6">
        <v>5</v>
      </c>
      <c r="R36" s="354"/>
      <c r="S36" s="240">
        <f t="shared" ref="S36" si="59">+S35+Q36</f>
        <v>101</v>
      </c>
      <c r="T36" s="255">
        <f t="shared" ref="T36" si="60">+T35+O36-P36-Q36</f>
        <v>129</v>
      </c>
      <c r="U36" s="1">
        <f>+G36</f>
        <v>44056</v>
      </c>
      <c r="V36" s="5">
        <f>+H36</f>
        <v>8</v>
      </c>
      <c r="W36" s="27">
        <f>+I36</f>
        <v>892</v>
      </c>
      <c r="X36" s="255">
        <f t="shared" ref="X36" si="61">+X35+V36-J36</f>
        <v>464</v>
      </c>
      <c r="Y36" s="5">
        <f t="shared" ref="Y36" si="62">+O36</f>
        <v>4</v>
      </c>
      <c r="Z36" s="252">
        <f t="shared" ref="Z36" si="63">+Z35+Y36-P36-Q36</f>
        <v>129</v>
      </c>
    </row>
    <row r="37" spans="1:26" x14ac:dyDescent="0.55000000000000004">
      <c r="A37">
        <v>33</v>
      </c>
      <c r="B37" s="250"/>
      <c r="C37" s="45" t="s">
        <v>260</v>
      </c>
      <c r="D37" t="s">
        <v>262</v>
      </c>
      <c r="E37">
        <v>24</v>
      </c>
      <c r="G37" s="1">
        <v>44057</v>
      </c>
      <c r="H37" s="130">
        <v>7</v>
      </c>
      <c r="I37" s="249">
        <f t="shared" si="43"/>
        <v>899</v>
      </c>
      <c r="J37" s="130">
        <v>33</v>
      </c>
      <c r="K37" s="254">
        <f t="shared" si="6"/>
        <v>457</v>
      </c>
      <c r="L37" s="358"/>
      <c r="M37" s="5"/>
      <c r="N37" s="254">
        <f t="shared" si="7"/>
        <v>3</v>
      </c>
      <c r="O37" s="130">
        <v>2</v>
      </c>
      <c r="P37" s="5"/>
      <c r="Q37" s="6">
        <v>5</v>
      </c>
      <c r="R37" s="354"/>
      <c r="S37" s="240">
        <f t="shared" ref="S37" si="64">+S36+Q37</f>
        <v>106</v>
      </c>
      <c r="T37" s="255">
        <f t="shared" ref="T37" si="65">+T36+O37-P37-Q37</f>
        <v>126</v>
      </c>
      <c r="U37" s="1">
        <f>+G37</f>
        <v>44057</v>
      </c>
      <c r="V37" s="5">
        <f>+H37</f>
        <v>7</v>
      </c>
      <c r="W37" s="27">
        <f>+I37</f>
        <v>899</v>
      </c>
      <c r="X37" s="255">
        <f t="shared" ref="X37" si="66">+X36+V37-J37</f>
        <v>438</v>
      </c>
      <c r="Y37" s="5">
        <f t="shared" ref="Y37" si="67">+O37</f>
        <v>2</v>
      </c>
      <c r="Z37" s="252">
        <f t="shared" ref="Z37" si="68">+Z36+Y37-P37-Q37</f>
        <v>126</v>
      </c>
    </row>
    <row r="38" spans="1:26" x14ac:dyDescent="0.55000000000000004">
      <c r="A38">
        <v>34</v>
      </c>
      <c r="B38" s="250"/>
      <c r="C38" s="45" t="s">
        <v>261</v>
      </c>
      <c r="D38" t="s">
        <v>263</v>
      </c>
      <c r="E38">
        <v>24</v>
      </c>
      <c r="G38" s="1">
        <v>44058</v>
      </c>
      <c r="H38" s="130">
        <v>4</v>
      </c>
      <c r="I38" s="249">
        <f t="shared" si="43"/>
        <v>903</v>
      </c>
      <c r="J38" s="130">
        <v>41</v>
      </c>
      <c r="K38" s="254">
        <f t="shared" ref="K38:K43" si="69">+K37+J38</f>
        <v>498</v>
      </c>
      <c r="L38" s="358"/>
      <c r="M38" s="5"/>
      <c r="N38" s="254">
        <f t="shared" si="7"/>
        <v>3</v>
      </c>
      <c r="O38" s="130">
        <v>5</v>
      </c>
      <c r="P38" s="5"/>
      <c r="Q38" s="6">
        <v>3</v>
      </c>
      <c r="R38" s="354"/>
      <c r="S38" s="240">
        <f t="shared" ref="S38" si="70">+S37+Q38</f>
        <v>109</v>
      </c>
      <c r="T38" s="255">
        <f t="shared" ref="T38" si="71">+T37+O38-P38-Q38</f>
        <v>128</v>
      </c>
      <c r="U38" s="1">
        <f>+G38</f>
        <v>44058</v>
      </c>
      <c r="V38" s="5">
        <f>+H38</f>
        <v>4</v>
      </c>
      <c r="W38" s="27">
        <f>+I38</f>
        <v>903</v>
      </c>
      <c r="X38" s="255">
        <f t="shared" ref="X38" si="72">+X37+V38-J38</f>
        <v>401</v>
      </c>
      <c r="Y38" s="5">
        <f t="shared" ref="Y38" si="73">+O38</f>
        <v>5</v>
      </c>
      <c r="Z38" s="252">
        <f t="shared" ref="Z38" si="74">+Z37+Y38-P38-Q38</f>
        <v>128</v>
      </c>
    </row>
    <row r="39" spans="1:26" x14ac:dyDescent="0.55000000000000004">
      <c r="A39">
        <v>35</v>
      </c>
      <c r="B39" s="250"/>
      <c r="C39" s="45" t="s">
        <v>265</v>
      </c>
      <c r="D39" t="s">
        <v>266</v>
      </c>
      <c r="E39">
        <v>24</v>
      </c>
      <c r="F39">
        <v>1</v>
      </c>
      <c r="G39" s="1">
        <v>44059</v>
      </c>
      <c r="H39" s="130">
        <v>0</v>
      </c>
      <c r="I39" s="249">
        <f t="shared" si="43"/>
        <v>903</v>
      </c>
      <c r="J39" s="130">
        <v>23</v>
      </c>
      <c r="K39" s="254">
        <f t="shared" si="69"/>
        <v>521</v>
      </c>
      <c r="L39" s="358"/>
      <c r="M39" s="5"/>
      <c r="N39" s="254">
        <f t="shared" si="7"/>
        <v>3</v>
      </c>
      <c r="O39" s="130">
        <v>1</v>
      </c>
      <c r="P39" s="5"/>
      <c r="Q39" s="6">
        <v>2</v>
      </c>
      <c r="R39" s="354"/>
      <c r="S39" s="240">
        <f t="shared" ref="S39" si="75">+S38+Q39</f>
        <v>111</v>
      </c>
      <c r="T39" s="255">
        <f t="shared" ref="T39" si="76">+T38+O39-P39-Q39</f>
        <v>127</v>
      </c>
      <c r="U39" s="1">
        <f>+G39</f>
        <v>44059</v>
      </c>
      <c r="V39" s="5">
        <f>+H39</f>
        <v>0</v>
      </c>
      <c r="W39" s="27">
        <f>+I39</f>
        <v>903</v>
      </c>
      <c r="X39" s="255">
        <f t="shared" ref="X39" si="77">+X38+V39-J39</f>
        <v>378</v>
      </c>
      <c r="Y39" s="5">
        <f t="shared" ref="Y39" si="78">+O39</f>
        <v>1</v>
      </c>
      <c r="Z39" s="252">
        <f t="shared" ref="Z39" si="79">+Z38+Y39-P39-Q39</f>
        <v>127</v>
      </c>
    </row>
    <row r="40" spans="1:26" x14ac:dyDescent="0.55000000000000004">
      <c r="A40">
        <v>36</v>
      </c>
      <c r="B40" s="250"/>
      <c r="C40" s="45" t="s">
        <v>268</v>
      </c>
      <c r="D40" t="s">
        <v>267</v>
      </c>
      <c r="E40">
        <v>24</v>
      </c>
      <c r="F40">
        <v>2</v>
      </c>
      <c r="G40" s="1">
        <v>44060</v>
      </c>
      <c r="H40" s="130">
        <v>0</v>
      </c>
      <c r="I40" s="249">
        <f t="shared" si="43"/>
        <v>903</v>
      </c>
      <c r="J40" s="130">
        <v>24</v>
      </c>
      <c r="K40" s="254">
        <f t="shared" si="69"/>
        <v>545</v>
      </c>
      <c r="L40" s="358"/>
      <c r="M40" s="5"/>
      <c r="N40" s="254">
        <f t="shared" si="7"/>
        <v>3</v>
      </c>
      <c r="O40" s="130">
        <v>1</v>
      </c>
      <c r="P40" s="5"/>
      <c r="Q40" s="6">
        <v>4</v>
      </c>
      <c r="R40" s="354"/>
      <c r="S40" s="240">
        <f t="shared" ref="S40" si="80">+S39+Q40</f>
        <v>115</v>
      </c>
      <c r="T40" s="255">
        <f t="shared" ref="T40" si="81">+T39+O40-P40-Q40</f>
        <v>124</v>
      </c>
      <c r="U40" s="1">
        <f>+G40</f>
        <v>44060</v>
      </c>
      <c r="V40" s="5">
        <f>+H40</f>
        <v>0</v>
      </c>
      <c r="W40" s="27">
        <f>+I40</f>
        <v>903</v>
      </c>
      <c r="X40" s="255">
        <f t="shared" ref="X40" si="82">+X39+V40-J40</f>
        <v>354</v>
      </c>
      <c r="Y40" s="5">
        <f t="shared" ref="Y40" si="83">+O40</f>
        <v>1</v>
      </c>
      <c r="Z40" s="252">
        <f t="shared" ref="Z40" si="84">+Z39+Y40-P40-Q40</f>
        <v>124</v>
      </c>
    </row>
    <row r="41" spans="1:26" x14ac:dyDescent="0.55000000000000004">
      <c r="A41">
        <v>37</v>
      </c>
      <c r="B41" s="250"/>
      <c r="C41" s="45" t="s">
        <v>269</v>
      </c>
      <c r="D41" t="s">
        <v>270</v>
      </c>
      <c r="E41">
        <v>24</v>
      </c>
      <c r="F41">
        <v>3</v>
      </c>
      <c r="G41" s="1">
        <v>44061</v>
      </c>
      <c r="H41" s="130">
        <v>0</v>
      </c>
      <c r="I41" s="249">
        <f t="shared" si="43"/>
        <v>903</v>
      </c>
      <c r="J41" s="130">
        <v>23</v>
      </c>
      <c r="K41" s="254">
        <f t="shared" si="69"/>
        <v>568</v>
      </c>
      <c r="L41" s="358"/>
      <c r="M41" s="5"/>
      <c r="N41" s="254">
        <f t="shared" si="7"/>
        <v>3</v>
      </c>
      <c r="O41" s="130">
        <v>0</v>
      </c>
      <c r="P41" s="5"/>
      <c r="Q41" s="6">
        <v>12</v>
      </c>
      <c r="R41" s="354"/>
      <c r="S41" s="240">
        <f t="shared" ref="S41" si="85">+S40+Q41</f>
        <v>127</v>
      </c>
      <c r="T41" s="255">
        <f t="shared" ref="T41" si="86">+T40+O41-P41-Q41</f>
        <v>112</v>
      </c>
      <c r="U41" s="1">
        <f>+G41</f>
        <v>44061</v>
      </c>
      <c r="V41" s="5">
        <f>+H41</f>
        <v>0</v>
      </c>
      <c r="W41" s="27">
        <f>+I41</f>
        <v>903</v>
      </c>
      <c r="X41" s="255">
        <f t="shared" ref="X41" si="87">+X40+V41-J41</f>
        <v>331</v>
      </c>
      <c r="Y41" s="5">
        <f t="shared" ref="Y41" si="88">+O41</f>
        <v>0</v>
      </c>
      <c r="Z41" s="252">
        <f t="shared" ref="Z41" si="89">+Z40+Y41-P41-Q41</f>
        <v>112</v>
      </c>
    </row>
    <row r="42" spans="1:26" x14ac:dyDescent="0.55000000000000004">
      <c r="A42">
        <v>38</v>
      </c>
      <c r="B42" s="250"/>
      <c r="C42" s="45" t="s">
        <v>271</v>
      </c>
      <c r="D42" t="s">
        <v>272</v>
      </c>
      <c r="E42">
        <v>24</v>
      </c>
      <c r="F42">
        <v>4</v>
      </c>
      <c r="G42" s="1">
        <v>44062</v>
      </c>
      <c r="H42" s="130">
        <v>0</v>
      </c>
      <c r="I42" s="249">
        <f t="shared" si="43"/>
        <v>903</v>
      </c>
      <c r="J42" s="130">
        <v>29</v>
      </c>
      <c r="K42" s="254">
        <f t="shared" si="69"/>
        <v>597</v>
      </c>
      <c r="L42" s="358"/>
      <c r="M42" s="5"/>
      <c r="N42" s="254">
        <f t="shared" si="7"/>
        <v>3</v>
      </c>
      <c r="O42" s="130">
        <v>0</v>
      </c>
      <c r="P42" s="5"/>
      <c r="Q42" s="6">
        <v>7</v>
      </c>
      <c r="R42" s="354"/>
      <c r="S42" s="240">
        <f t="shared" ref="S42" si="90">+S41+Q42</f>
        <v>134</v>
      </c>
      <c r="T42" s="255">
        <f t="shared" ref="T42" si="91">+T41+O42-P42-Q42</f>
        <v>105</v>
      </c>
      <c r="U42" s="1">
        <f>+G42</f>
        <v>44062</v>
      </c>
      <c r="V42" s="5">
        <f>+H42</f>
        <v>0</v>
      </c>
      <c r="W42" s="27">
        <f>+I42</f>
        <v>903</v>
      </c>
      <c r="X42" s="255">
        <f t="shared" ref="X42" si="92">+X41+V42-J42</f>
        <v>302</v>
      </c>
      <c r="Y42" s="5">
        <f t="shared" ref="Y42" si="93">+O42</f>
        <v>0</v>
      </c>
      <c r="Z42" s="252">
        <f t="shared" ref="Z42" si="94">+Z41+Y42-P42-Q42</f>
        <v>105</v>
      </c>
    </row>
    <row r="43" spans="1:26" x14ac:dyDescent="0.55000000000000004">
      <c r="A43">
        <v>39</v>
      </c>
      <c r="B43" s="250"/>
      <c r="C43" s="45" t="s">
        <v>273</v>
      </c>
      <c r="D43" t="s">
        <v>274</v>
      </c>
      <c r="E43">
        <v>24</v>
      </c>
      <c r="F43">
        <v>5</v>
      </c>
      <c r="G43" s="1">
        <v>44063</v>
      </c>
      <c r="H43" s="130">
        <v>0</v>
      </c>
      <c r="I43" s="249">
        <f t="shared" ref="I43:I47" si="95">+I42+H43</f>
        <v>903</v>
      </c>
      <c r="J43" s="130">
        <v>28</v>
      </c>
      <c r="K43" s="254">
        <f t="shared" si="69"/>
        <v>625</v>
      </c>
      <c r="L43" s="358"/>
      <c r="M43" s="5"/>
      <c r="N43" s="254">
        <f t="shared" ref="N43" si="96">+N42+M43</f>
        <v>3</v>
      </c>
      <c r="O43" s="130">
        <v>0</v>
      </c>
      <c r="P43" s="5"/>
      <c r="Q43" s="6">
        <v>12</v>
      </c>
      <c r="R43" s="354"/>
      <c r="S43" s="240">
        <f t="shared" ref="S43" si="97">+S42+Q43</f>
        <v>146</v>
      </c>
      <c r="T43" s="255">
        <f t="shared" ref="T43" si="98">+T42+O43-P43-Q43</f>
        <v>93</v>
      </c>
      <c r="U43" s="1">
        <f>+G43</f>
        <v>44063</v>
      </c>
      <c r="V43" s="5">
        <f>+H43</f>
        <v>0</v>
      </c>
      <c r="W43" s="27">
        <f>+I43</f>
        <v>903</v>
      </c>
      <c r="X43" s="255">
        <f t="shared" ref="X43" si="99">+X42+V43-J43</f>
        <v>274</v>
      </c>
      <c r="Y43" s="5">
        <f t="shared" ref="Y43" si="100">+O43</f>
        <v>0</v>
      </c>
      <c r="Z43" s="252">
        <f t="shared" ref="Z43" si="101">+Z42+Y43-P43-Q43</f>
        <v>93</v>
      </c>
    </row>
    <row r="44" spans="1:26" x14ac:dyDescent="0.55000000000000004">
      <c r="A44">
        <v>40</v>
      </c>
      <c r="B44" s="250"/>
      <c r="C44" s="45" t="s">
        <v>275</v>
      </c>
      <c r="D44" t="s">
        <v>276</v>
      </c>
      <c r="E44">
        <v>24</v>
      </c>
      <c r="F44">
        <v>6</v>
      </c>
      <c r="G44" s="1">
        <v>44064</v>
      </c>
      <c r="H44" s="130">
        <v>0</v>
      </c>
      <c r="I44" s="249">
        <f t="shared" si="95"/>
        <v>903</v>
      </c>
      <c r="J44" s="130">
        <v>47</v>
      </c>
      <c r="K44" s="254">
        <f t="shared" ref="K44:K46" si="102">+K43+J44</f>
        <v>672</v>
      </c>
      <c r="L44" s="358"/>
      <c r="M44" s="5"/>
      <c r="N44" s="254">
        <f t="shared" ref="N44:N46" si="103">+N43+M44</f>
        <v>3</v>
      </c>
      <c r="O44" s="130">
        <v>0</v>
      </c>
      <c r="P44" s="5"/>
      <c r="Q44" s="6">
        <v>15</v>
      </c>
      <c r="R44" s="354"/>
      <c r="S44" s="240">
        <f t="shared" ref="S44" si="104">+S43+Q44</f>
        <v>161</v>
      </c>
      <c r="T44" s="255">
        <f t="shared" ref="T44" si="105">+T43+O44-P44-Q44</f>
        <v>78</v>
      </c>
      <c r="U44" s="1">
        <f>+G44</f>
        <v>44064</v>
      </c>
      <c r="V44" s="5">
        <f>+H44</f>
        <v>0</v>
      </c>
      <c r="W44" s="27">
        <f>+I44</f>
        <v>903</v>
      </c>
      <c r="X44" s="255">
        <f t="shared" ref="X44" si="106">+X43+V44-J44</f>
        <v>227</v>
      </c>
      <c r="Y44" s="5">
        <f t="shared" ref="Y44" si="107">+O44</f>
        <v>0</v>
      </c>
      <c r="Z44" s="252">
        <f t="shared" ref="Z44" si="108">+Z43+Y44-P44-Q44</f>
        <v>78</v>
      </c>
    </row>
    <row r="45" spans="1:26" x14ac:dyDescent="0.55000000000000004">
      <c r="A45">
        <v>41</v>
      </c>
      <c r="B45" s="250"/>
      <c r="C45" s="45" t="s">
        <v>278</v>
      </c>
      <c r="D45" t="s">
        <v>277</v>
      </c>
      <c r="E45">
        <v>24</v>
      </c>
      <c r="F45">
        <v>7</v>
      </c>
      <c r="G45" s="1">
        <v>44065</v>
      </c>
      <c r="H45" s="130">
        <v>0</v>
      </c>
      <c r="I45" s="249">
        <f t="shared" si="95"/>
        <v>903</v>
      </c>
      <c r="J45" s="130">
        <v>29</v>
      </c>
      <c r="K45" s="254">
        <f t="shared" si="102"/>
        <v>701</v>
      </c>
      <c r="L45" s="358"/>
      <c r="M45" s="5"/>
      <c r="N45" s="254">
        <f t="shared" si="103"/>
        <v>3</v>
      </c>
      <c r="O45" s="130">
        <v>0</v>
      </c>
      <c r="P45" s="5">
        <v>0</v>
      </c>
      <c r="Q45" s="6">
        <v>9</v>
      </c>
      <c r="R45" s="354"/>
      <c r="S45" s="240">
        <f t="shared" ref="S45" si="109">+S44+Q45</f>
        <v>170</v>
      </c>
      <c r="T45" s="255">
        <f t="shared" ref="T45" si="110">+T44+O45-P45-Q45</f>
        <v>69</v>
      </c>
      <c r="U45" s="1">
        <f>+G45</f>
        <v>44065</v>
      </c>
      <c r="V45" s="5">
        <f>+H45</f>
        <v>0</v>
      </c>
      <c r="W45" s="27">
        <f>+I45</f>
        <v>903</v>
      </c>
      <c r="X45" s="255">
        <f t="shared" ref="X45" si="111">+X44+V45-J45</f>
        <v>198</v>
      </c>
      <c r="Y45" s="5">
        <f t="shared" ref="Y45" si="112">+O45</f>
        <v>0</v>
      </c>
      <c r="Z45" s="252">
        <f t="shared" ref="Z45" si="113">+Z44+Y45-P45-Q45</f>
        <v>69</v>
      </c>
    </row>
    <row r="46" spans="1:26" x14ac:dyDescent="0.55000000000000004">
      <c r="A46">
        <v>42</v>
      </c>
      <c r="B46" s="250"/>
      <c r="C46" s="45" t="s">
        <v>279</v>
      </c>
      <c r="D46" t="s">
        <v>281</v>
      </c>
      <c r="E46">
        <v>24</v>
      </c>
      <c r="F46">
        <v>8</v>
      </c>
      <c r="G46" s="1">
        <v>44066</v>
      </c>
      <c r="H46" s="130">
        <v>0</v>
      </c>
      <c r="I46" s="249">
        <f t="shared" si="95"/>
        <v>903</v>
      </c>
      <c r="J46" s="130">
        <v>15</v>
      </c>
      <c r="K46" s="254">
        <f t="shared" si="102"/>
        <v>716</v>
      </c>
      <c r="L46" s="358"/>
      <c r="M46" s="5"/>
      <c r="N46" s="254">
        <f t="shared" si="103"/>
        <v>3</v>
      </c>
      <c r="O46" s="130">
        <v>0</v>
      </c>
      <c r="P46" s="5"/>
      <c r="Q46" s="6">
        <v>12</v>
      </c>
      <c r="R46" s="354"/>
      <c r="S46" s="240">
        <f t="shared" ref="S46" si="114">+S45+Q46</f>
        <v>182</v>
      </c>
      <c r="T46" s="255">
        <f t="shared" ref="T46" si="115">+T45+O46-P46-Q46</f>
        <v>57</v>
      </c>
      <c r="U46" s="1">
        <f>+G46</f>
        <v>44066</v>
      </c>
      <c r="V46" s="5">
        <f>+H46</f>
        <v>0</v>
      </c>
      <c r="W46" s="27">
        <f>+I46</f>
        <v>903</v>
      </c>
      <c r="X46" s="255">
        <f t="shared" ref="X46" si="116">+X45+V46-J46</f>
        <v>183</v>
      </c>
      <c r="Y46" s="5">
        <f t="shared" ref="Y46" si="117">+O46</f>
        <v>0</v>
      </c>
      <c r="Z46" s="252">
        <f t="shared" ref="Z46" si="118">+Z45+Y46-P46-Q46</f>
        <v>57</v>
      </c>
    </row>
    <row r="47" spans="1:26" x14ac:dyDescent="0.55000000000000004">
      <c r="A47">
        <v>43</v>
      </c>
      <c r="B47" s="250"/>
      <c r="C47" s="45" t="s">
        <v>280</v>
      </c>
      <c r="D47" t="s">
        <v>282</v>
      </c>
      <c r="E47">
        <v>24</v>
      </c>
      <c r="F47">
        <v>9</v>
      </c>
      <c r="G47" s="1">
        <v>44067</v>
      </c>
      <c r="H47" s="130">
        <v>0</v>
      </c>
      <c r="I47" s="249">
        <f t="shared" si="95"/>
        <v>903</v>
      </c>
      <c r="J47" s="130">
        <v>23</v>
      </c>
      <c r="K47" s="254">
        <f t="shared" ref="K47" si="119">+K46+J47</f>
        <v>739</v>
      </c>
      <c r="L47" s="358"/>
      <c r="M47" s="5"/>
      <c r="N47" s="254">
        <f t="shared" ref="N47" si="120">+N46+M47</f>
        <v>3</v>
      </c>
      <c r="O47" s="130">
        <v>0</v>
      </c>
      <c r="P47" s="5"/>
      <c r="Q47" s="6">
        <v>8</v>
      </c>
      <c r="R47" s="354"/>
      <c r="S47" s="240">
        <f t="shared" ref="S47" si="121">+S46+Q47</f>
        <v>190</v>
      </c>
      <c r="T47" s="255">
        <f t="shared" ref="T47" si="122">+T46+O47-P47-Q47</f>
        <v>49</v>
      </c>
      <c r="U47" s="1">
        <f>+G47</f>
        <v>44067</v>
      </c>
      <c r="V47" s="5">
        <f>+H47</f>
        <v>0</v>
      </c>
      <c r="W47" s="27">
        <f>+I47</f>
        <v>903</v>
      </c>
      <c r="X47" s="255">
        <f t="shared" ref="X47" si="123">+X46+V47-J47</f>
        <v>160</v>
      </c>
      <c r="Y47" s="5">
        <f t="shared" ref="Y47" si="124">+O47</f>
        <v>0</v>
      </c>
      <c r="Z47" s="252">
        <f t="shared" ref="Z47" si="125">+Z46+Y47-P47-Q47</f>
        <v>49</v>
      </c>
    </row>
    <row r="48" spans="1:26" x14ac:dyDescent="0.55000000000000004">
      <c r="A48">
        <v>44</v>
      </c>
      <c r="B48" s="250"/>
      <c r="C48" s="45" t="s">
        <v>283</v>
      </c>
      <c r="D48" t="s">
        <v>284</v>
      </c>
      <c r="E48">
        <v>24</v>
      </c>
      <c r="F48">
        <v>10</v>
      </c>
      <c r="G48" s="1">
        <v>44068</v>
      </c>
      <c r="H48" s="130">
        <v>0</v>
      </c>
      <c r="I48" s="249">
        <f t="shared" ref="I48" si="126">+I47+H48</f>
        <v>903</v>
      </c>
      <c r="J48" s="130">
        <v>36</v>
      </c>
      <c r="K48" s="254">
        <f t="shared" ref="K48" si="127">+K47+J48</f>
        <v>775</v>
      </c>
      <c r="L48" s="358"/>
      <c r="M48" s="5"/>
      <c r="N48" s="254">
        <f t="shared" ref="N48" si="128">+N47+M48</f>
        <v>3</v>
      </c>
      <c r="O48" s="130">
        <v>0</v>
      </c>
      <c r="P48" s="5"/>
      <c r="Q48" s="6">
        <v>5</v>
      </c>
      <c r="R48" s="354"/>
      <c r="S48" s="240">
        <f t="shared" ref="S48" si="129">+S47+Q48</f>
        <v>195</v>
      </c>
      <c r="T48" s="255">
        <f t="shared" ref="T48" si="130">+T47+O48-P48-Q48</f>
        <v>44</v>
      </c>
      <c r="U48" s="1">
        <f>+G48</f>
        <v>44068</v>
      </c>
      <c r="V48" s="5">
        <f>+H48</f>
        <v>0</v>
      </c>
      <c r="W48" s="27">
        <f>+I48</f>
        <v>903</v>
      </c>
      <c r="X48" s="255">
        <f t="shared" ref="X48" si="131">+X47+V48-J48</f>
        <v>124</v>
      </c>
      <c r="Y48" s="5">
        <f t="shared" ref="Y48" si="132">+O48</f>
        <v>0</v>
      </c>
      <c r="Z48" s="252">
        <f t="shared" ref="Z48" si="133">+Z47+Y48-P48-Q48</f>
        <v>44</v>
      </c>
    </row>
    <row r="49" spans="1:26" x14ac:dyDescent="0.55000000000000004">
      <c r="A49">
        <v>45</v>
      </c>
      <c r="B49" s="250"/>
      <c r="C49" s="45" t="s">
        <v>285</v>
      </c>
      <c r="D49" t="s">
        <v>286</v>
      </c>
      <c r="E49">
        <v>24</v>
      </c>
      <c r="F49">
        <v>11</v>
      </c>
      <c r="G49" s="1">
        <v>44069</v>
      </c>
      <c r="H49" s="130">
        <v>0</v>
      </c>
      <c r="I49" s="249">
        <f t="shared" ref="I49" si="134">+I48+H49</f>
        <v>903</v>
      </c>
      <c r="J49" s="130">
        <v>17</v>
      </c>
      <c r="K49" s="254">
        <f t="shared" ref="K49" si="135">+K48+J49</f>
        <v>792</v>
      </c>
      <c r="L49" s="358"/>
      <c r="M49" s="5"/>
      <c r="N49" s="254">
        <f t="shared" ref="N49" si="136">+N48+M49</f>
        <v>3</v>
      </c>
      <c r="O49" s="130">
        <v>0</v>
      </c>
      <c r="P49" s="5"/>
      <c r="Q49" s="6">
        <v>6</v>
      </c>
      <c r="R49" s="354"/>
      <c r="S49" s="240">
        <f t="shared" ref="S49" si="137">+S48+Q49</f>
        <v>201</v>
      </c>
      <c r="T49" s="255">
        <f t="shared" ref="T49" si="138">+T48+O49-P49-Q49</f>
        <v>38</v>
      </c>
      <c r="U49" s="1">
        <f>+G49</f>
        <v>44069</v>
      </c>
      <c r="V49" s="5">
        <f>+H49</f>
        <v>0</v>
      </c>
      <c r="W49" s="27">
        <f>+I49</f>
        <v>903</v>
      </c>
      <c r="X49" s="255">
        <f t="shared" ref="X49" si="139">+X48+V49-J49</f>
        <v>107</v>
      </c>
      <c r="Y49" s="5">
        <f t="shared" ref="Y49" si="140">+O49</f>
        <v>0</v>
      </c>
      <c r="Z49" s="252">
        <f t="shared" ref="Z49" si="141">+Z48+Y49-P49-Q49</f>
        <v>38</v>
      </c>
    </row>
    <row r="50" spans="1:26" x14ac:dyDescent="0.55000000000000004">
      <c r="A50">
        <v>46</v>
      </c>
      <c r="B50" s="250"/>
      <c r="C50" s="45" t="s">
        <v>287</v>
      </c>
      <c r="D50" t="s">
        <v>288</v>
      </c>
      <c r="E50">
        <v>24</v>
      </c>
      <c r="F50">
        <v>12</v>
      </c>
      <c r="G50" s="1">
        <v>44070</v>
      </c>
      <c r="H50" s="130">
        <v>0</v>
      </c>
      <c r="I50" s="249">
        <f t="shared" ref="I50" si="142">+I49+H50</f>
        <v>903</v>
      </c>
      <c r="J50" s="130">
        <v>14</v>
      </c>
      <c r="K50" s="254">
        <f t="shared" ref="K50" si="143">+K49+J50</f>
        <v>806</v>
      </c>
      <c r="L50" s="358"/>
      <c r="M50" s="5"/>
      <c r="N50" s="254">
        <f t="shared" ref="N50" si="144">+N49+M50</f>
        <v>3</v>
      </c>
      <c r="O50" s="130">
        <v>0</v>
      </c>
      <c r="P50" s="5"/>
      <c r="Q50" s="6">
        <v>3</v>
      </c>
      <c r="R50" s="354"/>
      <c r="S50" s="240">
        <f t="shared" ref="S50" si="145">+S49+Q50</f>
        <v>204</v>
      </c>
      <c r="T50" s="255">
        <f t="shared" ref="T50" si="146">+T49+O50-P50-Q50</f>
        <v>35</v>
      </c>
      <c r="U50" s="1">
        <f>+G50</f>
        <v>44070</v>
      </c>
      <c r="V50" s="5">
        <f>+H50</f>
        <v>0</v>
      </c>
      <c r="W50" s="27">
        <f>+I50</f>
        <v>903</v>
      </c>
      <c r="X50" s="255">
        <f t="shared" ref="X50" si="147">+X49+V50-J50</f>
        <v>93</v>
      </c>
      <c r="Y50" s="5">
        <f t="shared" ref="Y50" si="148">+O50</f>
        <v>0</v>
      </c>
      <c r="Z50" s="252">
        <f t="shared" ref="Z50" si="149">+Z49+Y50-P50-Q50</f>
        <v>35</v>
      </c>
    </row>
    <row r="51" spans="1:26" x14ac:dyDescent="0.55000000000000004">
      <c r="A51">
        <v>47</v>
      </c>
      <c r="B51" s="250"/>
      <c r="C51" s="45" t="s">
        <v>290</v>
      </c>
      <c r="D51" t="s">
        <v>289</v>
      </c>
      <c r="E51">
        <v>24</v>
      </c>
      <c r="F51">
        <v>13</v>
      </c>
      <c r="G51" s="1">
        <v>44071</v>
      </c>
      <c r="H51" s="130">
        <v>0</v>
      </c>
      <c r="I51" s="249">
        <f t="shared" ref="I51" si="150">+I50+H51</f>
        <v>903</v>
      </c>
      <c r="J51" s="130">
        <v>19</v>
      </c>
      <c r="K51" s="254">
        <f t="shared" ref="K51" si="151">+K50+J51</f>
        <v>825</v>
      </c>
      <c r="L51" s="358"/>
      <c r="M51" s="5"/>
      <c r="N51" s="254">
        <f t="shared" ref="N51" si="152">+N50+M51</f>
        <v>3</v>
      </c>
      <c r="O51" s="130">
        <v>0</v>
      </c>
      <c r="P51" s="5"/>
      <c r="Q51" s="6">
        <v>5</v>
      </c>
      <c r="R51" s="354"/>
      <c r="S51" s="240">
        <f t="shared" ref="S51" si="153">+S50+Q51</f>
        <v>209</v>
      </c>
      <c r="T51" s="255">
        <f t="shared" ref="T51" si="154">+T50+O51-P51-Q51</f>
        <v>30</v>
      </c>
      <c r="U51" s="1">
        <f>+G51</f>
        <v>44071</v>
      </c>
      <c r="V51" s="5">
        <f>+H51</f>
        <v>0</v>
      </c>
      <c r="W51" s="27">
        <f>+I51</f>
        <v>903</v>
      </c>
      <c r="X51" s="255">
        <f t="shared" ref="X51" si="155">+X50+V51-J51</f>
        <v>74</v>
      </c>
      <c r="Y51" s="5">
        <f t="shared" ref="Y51" si="156">+O51</f>
        <v>0</v>
      </c>
      <c r="Z51" s="252">
        <f t="shared" ref="Z51" si="157">+Z50+Y51-P51-Q51</f>
        <v>30</v>
      </c>
    </row>
    <row r="52" spans="1:26" x14ac:dyDescent="0.55000000000000004">
      <c r="A52">
        <v>48</v>
      </c>
      <c r="B52" s="250"/>
      <c r="C52" s="45" t="s">
        <v>292</v>
      </c>
      <c r="D52" t="s">
        <v>291</v>
      </c>
      <c r="E52">
        <v>24</v>
      </c>
      <c r="F52">
        <v>14</v>
      </c>
      <c r="G52" s="1">
        <v>44072</v>
      </c>
      <c r="H52" s="130">
        <v>0</v>
      </c>
      <c r="I52" s="249">
        <f t="shared" ref="I52" si="158">+I51+H52</f>
        <v>903</v>
      </c>
      <c r="J52" s="130">
        <v>12</v>
      </c>
      <c r="K52" s="254">
        <f t="shared" ref="K52" si="159">+K51+J52</f>
        <v>837</v>
      </c>
      <c r="L52" s="358"/>
      <c r="M52" s="5"/>
      <c r="N52" s="254">
        <f t="shared" ref="N52" si="160">+N51+M52</f>
        <v>3</v>
      </c>
      <c r="O52" s="130">
        <v>0</v>
      </c>
      <c r="P52" s="5"/>
      <c r="Q52" s="6">
        <v>5</v>
      </c>
      <c r="R52" s="354"/>
      <c r="S52" s="240">
        <f t="shared" ref="S52" si="161">+S51+Q52</f>
        <v>214</v>
      </c>
      <c r="T52" s="255">
        <f t="shared" ref="T52" si="162">+T51+O52-P52-Q52</f>
        <v>25</v>
      </c>
      <c r="U52" s="1">
        <f>+G52</f>
        <v>44072</v>
      </c>
      <c r="V52" s="5">
        <f>+H52</f>
        <v>0</v>
      </c>
      <c r="W52" s="27">
        <f>+I52</f>
        <v>903</v>
      </c>
      <c r="X52" s="255">
        <f t="shared" ref="X52" si="163">+X51+V52-J52</f>
        <v>62</v>
      </c>
      <c r="Y52" s="5">
        <f t="shared" ref="Y52" si="164">+O52</f>
        <v>0</v>
      </c>
      <c r="Z52" s="252">
        <f t="shared" ref="Z52" si="165">+Z51+Y52-P52-Q52</f>
        <v>25</v>
      </c>
    </row>
    <row r="53" spans="1:26" x14ac:dyDescent="0.55000000000000004">
      <c r="A53">
        <v>49</v>
      </c>
      <c r="B53" s="250"/>
      <c r="C53" s="45" t="s">
        <v>293</v>
      </c>
      <c r="D53" t="s">
        <v>294</v>
      </c>
      <c r="E53">
        <v>24</v>
      </c>
      <c r="F53">
        <v>15</v>
      </c>
      <c r="G53" s="1">
        <v>44073</v>
      </c>
      <c r="H53" s="130">
        <v>0</v>
      </c>
      <c r="I53" s="249">
        <f t="shared" ref="I53" si="166">+I52+H53</f>
        <v>903</v>
      </c>
      <c r="J53" s="130">
        <v>13</v>
      </c>
      <c r="K53" s="254">
        <f t="shared" ref="K53" si="167">+K52+J53</f>
        <v>850</v>
      </c>
      <c r="L53" s="358"/>
      <c r="M53" s="5"/>
      <c r="N53" s="254">
        <f t="shared" ref="N53" si="168">+N52+M53</f>
        <v>3</v>
      </c>
      <c r="O53" s="130">
        <v>0</v>
      </c>
      <c r="P53" s="5"/>
      <c r="Q53" s="6">
        <v>5</v>
      </c>
      <c r="R53" s="354"/>
      <c r="S53" s="240">
        <f t="shared" ref="S53" si="169">+S52+Q53</f>
        <v>219</v>
      </c>
      <c r="T53" s="255">
        <f t="shared" ref="T53" si="170">+T52+O53-P53-Q53</f>
        <v>20</v>
      </c>
      <c r="U53" s="1">
        <f>+G53</f>
        <v>44073</v>
      </c>
      <c r="V53" s="5">
        <f>+H53</f>
        <v>0</v>
      </c>
      <c r="W53" s="27">
        <f>+I53</f>
        <v>903</v>
      </c>
      <c r="X53" s="255">
        <f t="shared" ref="X53" si="171">+X52+V53-J53</f>
        <v>49</v>
      </c>
      <c r="Y53" s="5">
        <f t="shared" ref="Y53" si="172">+O53</f>
        <v>0</v>
      </c>
      <c r="Z53" s="252">
        <f t="shared" ref="Z53" si="173">+Z52+Y53-P53-Q53</f>
        <v>20</v>
      </c>
    </row>
    <row r="54" spans="1:26" x14ac:dyDescent="0.55000000000000004">
      <c r="A54">
        <v>50</v>
      </c>
      <c r="B54" s="250"/>
      <c r="C54" s="45" t="s">
        <v>295</v>
      </c>
      <c r="D54" t="s">
        <v>296</v>
      </c>
      <c r="E54">
        <v>24</v>
      </c>
      <c r="F54">
        <v>16</v>
      </c>
      <c r="G54" s="1">
        <v>44074</v>
      </c>
      <c r="H54" s="130">
        <v>0</v>
      </c>
      <c r="I54" s="249">
        <f t="shared" ref="I54" si="174">+I53+H54</f>
        <v>903</v>
      </c>
      <c r="J54" s="130">
        <v>15</v>
      </c>
      <c r="K54" s="254">
        <f t="shared" ref="K54" si="175">+K53+J54</f>
        <v>865</v>
      </c>
      <c r="L54" s="358"/>
      <c r="M54" s="5"/>
      <c r="N54" s="254">
        <f t="shared" ref="N54" si="176">+N53+M54</f>
        <v>3</v>
      </c>
      <c r="O54" s="130">
        <v>0</v>
      </c>
      <c r="P54" s="5"/>
      <c r="Q54" s="6">
        <v>6</v>
      </c>
      <c r="R54" s="354"/>
      <c r="S54" s="240">
        <f t="shared" ref="S54" si="177">+S53+Q54</f>
        <v>225</v>
      </c>
      <c r="T54" s="255">
        <f t="shared" ref="T54" si="178">+T53+O54-P54-Q54</f>
        <v>14</v>
      </c>
      <c r="U54" s="1">
        <f>+G54</f>
        <v>44074</v>
      </c>
      <c r="V54" s="5">
        <f>+H54</f>
        <v>0</v>
      </c>
      <c r="W54" s="27">
        <f>+I54</f>
        <v>903</v>
      </c>
      <c r="X54" s="255">
        <f t="shared" ref="X54" si="179">+X53+V54-J54</f>
        <v>34</v>
      </c>
      <c r="Y54" s="5">
        <f t="shared" ref="Y54" si="180">+O54</f>
        <v>0</v>
      </c>
      <c r="Z54" s="252">
        <f t="shared" ref="Z54" si="181">+Z53+Y54-P54-Q54</f>
        <v>14</v>
      </c>
    </row>
    <row r="55" spans="1:26" x14ac:dyDescent="0.55000000000000004">
      <c r="A55">
        <v>51</v>
      </c>
      <c r="B55" s="250"/>
      <c r="C55" s="45" t="s">
        <v>297</v>
      </c>
      <c r="D55" t="s">
        <v>298</v>
      </c>
      <c r="E55">
        <v>24</v>
      </c>
      <c r="F55">
        <v>17</v>
      </c>
      <c r="G55" s="1">
        <v>44075</v>
      </c>
      <c r="H55" s="130">
        <v>0</v>
      </c>
      <c r="I55" s="249">
        <f t="shared" ref="I55" si="182">+I54+H55</f>
        <v>903</v>
      </c>
      <c r="J55" s="130">
        <v>12</v>
      </c>
      <c r="K55" s="254">
        <f t="shared" ref="K55" si="183">+K54+J55</f>
        <v>877</v>
      </c>
      <c r="L55" s="358"/>
      <c r="M55" s="5"/>
      <c r="N55" s="254">
        <f t="shared" ref="N55" si="184">+N54+M55</f>
        <v>3</v>
      </c>
      <c r="O55" s="130">
        <v>0</v>
      </c>
      <c r="P55" s="5"/>
      <c r="Q55" s="6">
        <v>5</v>
      </c>
      <c r="R55" s="354"/>
      <c r="S55" s="240">
        <f t="shared" ref="S55" si="185">+S54+Q55</f>
        <v>230</v>
      </c>
      <c r="T55" s="255">
        <f t="shared" ref="T55" si="186">+T54+O55-P55-Q55</f>
        <v>9</v>
      </c>
      <c r="U55" s="1">
        <f>+G55</f>
        <v>44075</v>
      </c>
      <c r="V55" s="5">
        <f>+H55</f>
        <v>0</v>
      </c>
      <c r="W55" s="27">
        <f>+I55</f>
        <v>903</v>
      </c>
      <c r="X55" s="255">
        <f t="shared" ref="X55" si="187">+X54+V55-J55</f>
        <v>22</v>
      </c>
      <c r="Y55" s="5">
        <f t="shared" ref="Y55" si="188">+O55</f>
        <v>0</v>
      </c>
      <c r="Z55" s="252">
        <f t="shared" ref="Z55" si="189">+Z54+Y55-P55-Q55</f>
        <v>9</v>
      </c>
    </row>
    <row r="56" spans="1:26" x14ac:dyDescent="0.55000000000000004">
      <c r="A56">
        <v>52</v>
      </c>
      <c r="B56" s="250"/>
      <c r="C56" s="45" t="s">
        <v>300</v>
      </c>
      <c r="D56" t="s">
        <v>299</v>
      </c>
      <c r="E56">
        <v>24</v>
      </c>
      <c r="F56">
        <v>18</v>
      </c>
      <c r="G56" s="1">
        <v>44076</v>
      </c>
      <c r="H56" s="130">
        <v>0</v>
      </c>
      <c r="I56" s="249">
        <f t="shared" ref="I56" si="190">+I55+H56</f>
        <v>903</v>
      </c>
      <c r="J56" s="130">
        <v>2</v>
      </c>
      <c r="K56" s="254">
        <f t="shared" ref="K56" si="191">+K55+J56</f>
        <v>879</v>
      </c>
      <c r="L56" s="358"/>
      <c r="M56" s="5"/>
      <c r="N56" s="254">
        <f t="shared" ref="N56" si="192">+N55+M56</f>
        <v>3</v>
      </c>
      <c r="O56" s="130">
        <v>0</v>
      </c>
      <c r="P56" s="5"/>
      <c r="Q56" s="6">
        <v>2</v>
      </c>
      <c r="R56" s="354"/>
      <c r="S56" s="240">
        <f t="shared" ref="S56" si="193">+S55+Q56</f>
        <v>232</v>
      </c>
      <c r="T56" s="255">
        <f t="shared" ref="T56" si="194">+T55+O56-P56-Q56</f>
        <v>7</v>
      </c>
      <c r="U56" s="1">
        <f>+G56</f>
        <v>44076</v>
      </c>
      <c r="V56" s="5">
        <f>+H56</f>
        <v>0</v>
      </c>
      <c r="W56" s="27">
        <f>+I56</f>
        <v>903</v>
      </c>
      <c r="X56" s="255">
        <f t="shared" ref="X56" si="195">+X55+V56-J56</f>
        <v>20</v>
      </c>
      <c r="Y56" s="5">
        <f t="shared" ref="Y56" si="196">+O56</f>
        <v>0</v>
      </c>
      <c r="Z56" s="252">
        <f t="shared" ref="Z56" si="197">+Z55+Y56-P56-Q56</f>
        <v>7</v>
      </c>
    </row>
    <row r="57" spans="1:26" x14ac:dyDescent="0.55000000000000004">
      <c r="A57">
        <v>53</v>
      </c>
      <c r="B57" s="250"/>
      <c r="C57" s="45" t="s">
        <v>302</v>
      </c>
      <c r="D57" t="s">
        <v>301</v>
      </c>
      <c r="E57">
        <v>24</v>
      </c>
      <c r="F57">
        <v>19</v>
      </c>
      <c r="G57" s="1">
        <v>44077</v>
      </c>
      <c r="H57" s="130">
        <v>0</v>
      </c>
      <c r="I57" s="249">
        <f t="shared" ref="I57" si="198">+I56+H57</f>
        <v>903</v>
      </c>
      <c r="J57" s="130">
        <v>4</v>
      </c>
      <c r="K57" s="254">
        <f t="shared" ref="K57" si="199">+K56+J57</f>
        <v>883</v>
      </c>
      <c r="L57" s="358"/>
      <c r="M57" s="5"/>
      <c r="N57" s="254">
        <f t="shared" ref="N57" si="200">+N56+M57</f>
        <v>3</v>
      </c>
      <c r="O57" s="130">
        <v>0</v>
      </c>
      <c r="P57" s="5"/>
      <c r="Q57" s="6">
        <v>1</v>
      </c>
      <c r="R57" s="354"/>
      <c r="S57" s="240">
        <f t="shared" ref="S57" si="201">+S56+Q57</f>
        <v>233</v>
      </c>
      <c r="T57" s="255">
        <f t="shared" ref="T57" si="202">+T56+O57-P57-Q57</f>
        <v>6</v>
      </c>
      <c r="U57" s="1">
        <f>+G57</f>
        <v>44077</v>
      </c>
      <c r="V57" s="5">
        <f>+H57</f>
        <v>0</v>
      </c>
      <c r="W57" s="27">
        <f>+I57</f>
        <v>903</v>
      </c>
      <c r="X57" s="255">
        <f t="shared" ref="X57" si="203">+X56+V57-J57</f>
        <v>16</v>
      </c>
      <c r="Y57" s="5">
        <f t="shared" ref="Y57" si="204">+O57</f>
        <v>0</v>
      </c>
      <c r="Z57" s="252">
        <f t="shared" ref="Z57" si="205">+Z56+Y57-P57-Q57</f>
        <v>6</v>
      </c>
    </row>
    <row r="58" spans="1:26" x14ac:dyDescent="0.55000000000000004">
      <c r="A58">
        <v>54</v>
      </c>
      <c r="B58" s="250"/>
      <c r="C58" s="45" t="s">
        <v>304</v>
      </c>
      <c r="D58" t="s">
        <v>303</v>
      </c>
      <c r="E58">
        <v>24</v>
      </c>
      <c r="F58">
        <v>20</v>
      </c>
      <c r="G58" s="1">
        <v>44078</v>
      </c>
      <c r="H58" s="130">
        <v>0</v>
      </c>
      <c r="I58" s="249">
        <f t="shared" ref="I58" si="206">+I57+H58</f>
        <v>903</v>
      </c>
      <c r="J58" s="130">
        <v>2</v>
      </c>
      <c r="K58" s="254">
        <f t="shared" ref="K58" si="207">+K57+J58</f>
        <v>885</v>
      </c>
      <c r="L58" s="358"/>
      <c r="M58" s="5"/>
      <c r="N58" s="254">
        <f t="shared" ref="N58" si="208">+N57+M58</f>
        <v>3</v>
      </c>
      <c r="O58" s="130">
        <v>0</v>
      </c>
      <c r="P58" s="5"/>
      <c r="Q58" s="6">
        <v>2</v>
      </c>
      <c r="R58" s="354"/>
      <c r="S58" s="240">
        <f t="shared" ref="S58" si="209">+S57+Q58</f>
        <v>235</v>
      </c>
      <c r="T58" s="255">
        <f t="shared" ref="T58" si="210">+T57+O58-P58-Q58</f>
        <v>4</v>
      </c>
      <c r="U58" s="1">
        <f>+G58</f>
        <v>44078</v>
      </c>
      <c r="V58" s="5">
        <f>+H58</f>
        <v>0</v>
      </c>
      <c r="W58" s="27">
        <f>+I58</f>
        <v>903</v>
      </c>
      <c r="X58" s="255">
        <f t="shared" ref="X58" si="211">+X57+V58-J58</f>
        <v>14</v>
      </c>
      <c r="Y58" s="5">
        <f t="shared" ref="Y58" si="212">+O58</f>
        <v>0</v>
      </c>
      <c r="Z58" s="252">
        <f t="shared" ref="Z58" si="213">+Z57+Y58-P58-Q58</f>
        <v>4</v>
      </c>
    </row>
    <row r="59" spans="1:26" x14ac:dyDescent="0.55000000000000004">
      <c r="A59">
        <v>55</v>
      </c>
      <c r="B59" s="250"/>
      <c r="C59" s="45" t="s">
        <v>305</v>
      </c>
      <c r="D59" t="s">
        <v>306</v>
      </c>
      <c r="E59">
        <v>24</v>
      </c>
      <c r="F59">
        <v>21</v>
      </c>
      <c r="G59" s="1">
        <v>44079</v>
      </c>
      <c r="H59" s="130">
        <v>0</v>
      </c>
      <c r="I59" s="249">
        <f t="shared" ref="I59" si="214">+I58+H59</f>
        <v>903</v>
      </c>
      <c r="J59" s="130">
        <v>4</v>
      </c>
      <c r="K59" s="254">
        <f t="shared" ref="K59" si="215">+K58+J59</f>
        <v>889</v>
      </c>
      <c r="L59" s="358"/>
      <c r="M59" s="5"/>
      <c r="N59" s="254">
        <f t="shared" ref="N59" si="216">+N58+M59</f>
        <v>3</v>
      </c>
      <c r="O59" s="130">
        <v>0</v>
      </c>
      <c r="P59" s="5"/>
      <c r="Q59" s="6">
        <v>2</v>
      </c>
      <c r="R59" s="354"/>
      <c r="S59" s="240">
        <f t="shared" ref="S59" si="217">+S58+Q59</f>
        <v>237</v>
      </c>
      <c r="T59" s="255">
        <f t="shared" ref="T59" si="218">+T58+O59-P59-Q59</f>
        <v>2</v>
      </c>
      <c r="U59" s="1">
        <f>+G59</f>
        <v>44079</v>
      </c>
      <c r="V59" s="5">
        <f>+H59</f>
        <v>0</v>
      </c>
      <c r="W59" s="27">
        <f>+I59</f>
        <v>903</v>
      </c>
      <c r="X59" s="255">
        <f t="shared" ref="X59" si="219">+X58+V59-J59</f>
        <v>10</v>
      </c>
      <c r="Y59" s="5">
        <f t="shared" ref="Y59" si="220">+O59</f>
        <v>0</v>
      </c>
      <c r="Z59" s="252">
        <f t="shared" ref="Z59" si="221">+Z58+Y59-P59-Q59</f>
        <v>2</v>
      </c>
    </row>
    <row r="60" spans="1:26" x14ac:dyDescent="0.55000000000000004">
      <c r="A60">
        <v>56</v>
      </c>
      <c r="B60" s="250"/>
      <c r="C60" s="45" t="s">
        <v>307</v>
      </c>
      <c r="D60" t="s">
        <v>308</v>
      </c>
      <c r="E60">
        <v>24</v>
      </c>
      <c r="F60">
        <v>22</v>
      </c>
      <c r="G60" s="1">
        <v>44080</v>
      </c>
      <c r="H60" s="130">
        <v>0</v>
      </c>
      <c r="I60" s="249">
        <f t="shared" ref="I60" si="222">+I59+H60</f>
        <v>903</v>
      </c>
      <c r="J60" s="130">
        <v>7</v>
      </c>
      <c r="K60" s="254">
        <f t="shared" ref="K60:K61" si="223">+K59+J60</f>
        <v>896</v>
      </c>
      <c r="L60" s="358"/>
      <c r="M60" s="5"/>
      <c r="N60" s="254">
        <f t="shared" ref="N60" si="224">+N59+M60</f>
        <v>3</v>
      </c>
      <c r="O60" s="130">
        <v>0</v>
      </c>
      <c r="P60" s="5"/>
      <c r="Q60" s="6">
        <v>1</v>
      </c>
      <c r="R60" s="354"/>
      <c r="S60" s="240">
        <f t="shared" ref="S60" si="225">+S59+Q60</f>
        <v>238</v>
      </c>
      <c r="T60" s="255">
        <f t="shared" ref="T60" si="226">+T59+O60-P60-Q60</f>
        <v>1</v>
      </c>
      <c r="U60" s="1">
        <f>+G60</f>
        <v>44080</v>
      </c>
      <c r="V60" s="5">
        <f>+H60</f>
        <v>0</v>
      </c>
      <c r="W60" s="27">
        <f>+I60</f>
        <v>903</v>
      </c>
      <c r="X60" s="255">
        <f t="shared" ref="X60" si="227">+X59+V60-J60</f>
        <v>3</v>
      </c>
      <c r="Y60" s="5">
        <f t="shared" ref="Y60" si="228">+O60</f>
        <v>0</v>
      </c>
      <c r="Z60" s="252">
        <f t="shared" ref="Z60" si="229">+Z59+Y60-P60-Q60</f>
        <v>1</v>
      </c>
    </row>
    <row r="61" spans="1:26" x14ac:dyDescent="0.55000000000000004">
      <c r="A61">
        <v>57</v>
      </c>
      <c r="B61" s="250"/>
      <c r="C61" s="45" t="s">
        <v>310</v>
      </c>
      <c r="D61" t="s">
        <v>311</v>
      </c>
      <c r="E61">
        <v>24</v>
      </c>
      <c r="F61">
        <v>23</v>
      </c>
      <c r="G61" s="1">
        <v>44081</v>
      </c>
      <c r="H61" s="130">
        <v>0</v>
      </c>
      <c r="I61" s="249">
        <f t="shared" ref="I61" si="230">+I60+H61</f>
        <v>903</v>
      </c>
      <c r="J61" s="130">
        <v>3</v>
      </c>
      <c r="K61" s="254">
        <f t="shared" si="223"/>
        <v>899</v>
      </c>
      <c r="L61" s="358"/>
      <c r="M61" s="5"/>
      <c r="N61" s="254">
        <f t="shared" ref="N61" si="231">+N60+M61</f>
        <v>3</v>
      </c>
      <c r="O61" s="130">
        <v>0</v>
      </c>
      <c r="P61" s="5"/>
      <c r="Q61" s="6">
        <v>1</v>
      </c>
      <c r="R61" s="354"/>
      <c r="S61" s="240">
        <f t="shared" ref="S61" si="232">+S60+Q61</f>
        <v>239</v>
      </c>
      <c r="T61" s="255">
        <f t="shared" ref="T61" si="233">+T60+O61-P61-Q61</f>
        <v>0</v>
      </c>
      <c r="U61" s="1">
        <f>+G61</f>
        <v>44081</v>
      </c>
      <c r="V61" s="5">
        <f>+H61</f>
        <v>0</v>
      </c>
      <c r="W61" s="27">
        <f>+I61</f>
        <v>903</v>
      </c>
      <c r="X61" s="255">
        <f t="shared" ref="X61" si="234">+X60+V61-J61</f>
        <v>0</v>
      </c>
      <c r="Y61" s="5">
        <f t="shared" ref="Y61" si="235">+O61</f>
        <v>0</v>
      </c>
      <c r="Z61" s="252">
        <f t="shared" ref="Z61" si="236">+Z60+Y61-P61-Q61</f>
        <v>0</v>
      </c>
    </row>
    <row r="62" spans="1:26" x14ac:dyDescent="0.55000000000000004">
      <c r="A62">
        <v>58</v>
      </c>
      <c r="B62" s="250"/>
      <c r="C62" s="45" t="s">
        <v>312</v>
      </c>
      <c r="D62" t="s">
        <v>313</v>
      </c>
      <c r="E62">
        <v>24</v>
      </c>
      <c r="F62">
        <v>24</v>
      </c>
      <c r="G62" s="1">
        <v>44082</v>
      </c>
      <c r="H62" s="130">
        <v>0</v>
      </c>
      <c r="I62" s="249">
        <f t="shared" ref="I62" si="237">+I61+H62</f>
        <v>903</v>
      </c>
      <c r="J62" s="130">
        <v>0</v>
      </c>
      <c r="K62" s="254">
        <f t="shared" ref="K62" si="238">+K61+J62</f>
        <v>899</v>
      </c>
      <c r="L62" s="358"/>
      <c r="M62" s="5"/>
      <c r="N62" s="254">
        <f t="shared" ref="N62" si="239">+N61+M62</f>
        <v>3</v>
      </c>
      <c r="O62" s="130">
        <v>0</v>
      </c>
      <c r="P62" s="5"/>
      <c r="Q62" s="6">
        <v>0</v>
      </c>
      <c r="R62" s="354"/>
      <c r="S62" s="240">
        <f t="shared" ref="S62" si="240">+S61+Q62</f>
        <v>239</v>
      </c>
      <c r="T62" s="255">
        <f t="shared" ref="T62" si="241">+T61+O62-P62-Q62</f>
        <v>0</v>
      </c>
      <c r="U62" s="1">
        <f>+G62</f>
        <v>44082</v>
      </c>
      <c r="V62" s="5">
        <f>+H62</f>
        <v>0</v>
      </c>
      <c r="W62" s="27">
        <f>+I62</f>
        <v>903</v>
      </c>
      <c r="X62" s="255">
        <f t="shared" ref="X62" si="242">+X61+V62-J62</f>
        <v>0</v>
      </c>
      <c r="Y62" s="5">
        <f t="shared" ref="Y62" si="243">+O62</f>
        <v>0</v>
      </c>
      <c r="Z62" s="252">
        <f t="shared" ref="Z62" si="244">+Z61+Y62-P62-Q62</f>
        <v>0</v>
      </c>
    </row>
    <row r="63" spans="1:26" x14ac:dyDescent="0.55000000000000004">
      <c r="A63">
        <v>59</v>
      </c>
      <c r="B63" s="250"/>
      <c r="C63" s="45" t="s">
        <v>314</v>
      </c>
      <c r="D63" t="s">
        <v>315</v>
      </c>
      <c r="E63">
        <v>24</v>
      </c>
      <c r="F63">
        <v>25</v>
      </c>
      <c r="G63" s="1">
        <v>44083</v>
      </c>
      <c r="H63" s="130">
        <v>0</v>
      </c>
      <c r="I63" s="249">
        <f t="shared" ref="I63" si="245">+I62+H63</f>
        <v>903</v>
      </c>
      <c r="J63" s="130">
        <v>0</v>
      </c>
      <c r="K63" s="254">
        <f t="shared" ref="K63" si="246">+K62+J63</f>
        <v>899</v>
      </c>
      <c r="L63" s="358"/>
      <c r="M63" s="5"/>
      <c r="N63" s="254">
        <f t="shared" ref="N63" si="247">+N62+M63</f>
        <v>3</v>
      </c>
      <c r="O63" s="130">
        <v>0</v>
      </c>
      <c r="P63" s="5"/>
      <c r="Q63" s="6">
        <v>0</v>
      </c>
      <c r="R63" s="354"/>
      <c r="S63" s="240">
        <f t="shared" ref="S63" si="248">+S62+Q63</f>
        <v>239</v>
      </c>
      <c r="T63" s="255">
        <f t="shared" ref="T63" si="249">+T62+O63-P63-Q63</f>
        <v>0</v>
      </c>
      <c r="U63" s="1">
        <f>+G63</f>
        <v>44083</v>
      </c>
      <c r="V63" s="5">
        <f>+H63</f>
        <v>0</v>
      </c>
      <c r="W63" s="27">
        <f>+I63</f>
        <v>903</v>
      </c>
      <c r="X63" s="255">
        <f t="shared" ref="X63" si="250">+X62+V63-J63</f>
        <v>0</v>
      </c>
      <c r="Y63" s="5">
        <f t="shared" ref="Y63" si="251">+O63</f>
        <v>0</v>
      </c>
      <c r="Z63" s="252">
        <f t="shared" ref="Z63" si="252">+Z62+Y63-P63-Q63</f>
        <v>0</v>
      </c>
    </row>
    <row r="64" spans="1:26" x14ac:dyDescent="0.55000000000000004">
      <c r="A64">
        <v>60</v>
      </c>
      <c r="B64" s="250"/>
      <c r="C64" s="45" t="s">
        <v>316</v>
      </c>
      <c r="D64" t="s">
        <v>317</v>
      </c>
      <c r="E64">
        <v>24</v>
      </c>
      <c r="F64">
        <v>26</v>
      </c>
      <c r="G64" s="1">
        <v>44084</v>
      </c>
      <c r="H64" s="130">
        <v>0</v>
      </c>
      <c r="I64" s="249">
        <f t="shared" ref="I64" si="253">+I63+H64</f>
        <v>903</v>
      </c>
      <c r="J64" s="130">
        <v>0</v>
      </c>
      <c r="K64" s="254">
        <f t="shared" ref="K64" si="254">+K63+J64</f>
        <v>899</v>
      </c>
      <c r="L64" s="358"/>
      <c r="M64" s="5"/>
      <c r="N64" s="254">
        <f t="shared" ref="N64" si="255">+N63+M64</f>
        <v>3</v>
      </c>
      <c r="O64" s="130">
        <v>0</v>
      </c>
      <c r="P64" s="5"/>
      <c r="Q64" s="6">
        <v>0</v>
      </c>
      <c r="R64" s="354"/>
      <c r="S64" s="240">
        <f t="shared" ref="S64" si="256">+S63+Q64</f>
        <v>239</v>
      </c>
      <c r="T64" s="255">
        <f t="shared" ref="T64" si="257">+T63+O64-P64-Q64</f>
        <v>0</v>
      </c>
      <c r="U64" s="1">
        <f>+G64</f>
        <v>44084</v>
      </c>
      <c r="V64" s="5">
        <f>+H64</f>
        <v>0</v>
      </c>
      <c r="W64" s="27">
        <f>+I64</f>
        <v>903</v>
      </c>
      <c r="X64" s="255">
        <f t="shared" ref="X64" si="258">+X63+V64-J64</f>
        <v>0</v>
      </c>
      <c r="Y64" s="5">
        <f t="shared" ref="Y64" si="259">+O64</f>
        <v>0</v>
      </c>
      <c r="Z64" s="252">
        <f t="shared" ref="Z64" si="260">+Z63+Y64-P64-Q64</f>
        <v>0</v>
      </c>
    </row>
    <row r="65" spans="1:26" x14ac:dyDescent="0.55000000000000004">
      <c r="A65">
        <v>61</v>
      </c>
      <c r="B65" s="250"/>
      <c r="C65" s="45" t="s">
        <v>318</v>
      </c>
      <c r="D65" t="s">
        <v>319</v>
      </c>
      <c r="E65">
        <v>24</v>
      </c>
      <c r="F65">
        <v>27</v>
      </c>
      <c r="G65" s="1">
        <v>44085</v>
      </c>
      <c r="H65" s="130">
        <v>0</v>
      </c>
      <c r="I65" s="249">
        <f t="shared" ref="I65" si="261">+I64+H65</f>
        <v>903</v>
      </c>
      <c r="J65" s="130">
        <v>0</v>
      </c>
      <c r="K65" s="254">
        <f t="shared" ref="K65" si="262">+K64+J65</f>
        <v>899</v>
      </c>
      <c r="L65" s="358"/>
      <c r="M65" s="5"/>
      <c r="N65" s="254">
        <f t="shared" ref="N65" si="263">+N64+M65</f>
        <v>3</v>
      </c>
      <c r="O65" s="130">
        <v>0</v>
      </c>
      <c r="P65" s="5"/>
      <c r="Q65" s="6">
        <v>0</v>
      </c>
      <c r="R65" s="354"/>
      <c r="S65" s="240">
        <f t="shared" ref="S65" si="264">+S64+Q65</f>
        <v>239</v>
      </c>
      <c r="T65" s="255">
        <f t="shared" ref="T65" si="265">+T64+O65-P65-Q65</f>
        <v>0</v>
      </c>
      <c r="U65" s="1">
        <f>+G65</f>
        <v>44085</v>
      </c>
      <c r="V65" s="5">
        <f>+H65</f>
        <v>0</v>
      </c>
      <c r="W65" s="27">
        <f>+I65</f>
        <v>903</v>
      </c>
      <c r="X65" s="255">
        <f t="shared" ref="X65" si="266">+X64+V65-J65</f>
        <v>0</v>
      </c>
      <c r="Y65" s="5">
        <f t="shared" ref="Y65" si="267">+O65</f>
        <v>0</v>
      </c>
      <c r="Z65" s="252">
        <f t="shared" ref="Z65" si="268">+Z64+Y65-P65-Q65</f>
        <v>0</v>
      </c>
    </row>
    <row r="66" spans="1:26" x14ac:dyDescent="0.55000000000000004">
      <c r="A66">
        <v>62</v>
      </c>
      <c r="B66" s="250"/>
      <c r="C66" s="45" t="s">
        <v>320</v>
      </c>
      <c r="D66" t="s">
        <v>321</v>
      </c>
      <c r="E66">
        <v>24</v>
      </c>
      <c r="F66">
        <v>28</v>
      </c>
      <c r="G66" s="1">
        <v>44086</v>
      </c>
      <c r="H66" s="130">
        <v>0</v>
      </c>
      <c r="I66" s="249">
        <f t="shared" ref="I66" si="269">+I65+H66</f>
        <v>903</v>
      </c>
      <c r="J66" s="130">
        <v>0</v>
      </c>
      <c r="K66" s="254">
        <f t="shared" ref="K66" si="270">+K65+J66</f>
        <v>899</v>
      </c>
      <c r="L66" s="358"/>
      <c r="M66" s="5"/>
      <c r="N66" s="254">
        <f t="shared" ref="N66" si="271">+N65+M66</f>
        <v>3</v>
      </c>
      <c r="O66" s="130">
        <v>0</v>
      </c>
      <c r="P66" s="5"/>
      <c r="Q66" s="6">
        <v>0</v>
      </c>
      <c r="R66" s="354"/>
      <c r="S66" s="240">
        <f t="shared" ref="S66" si="272">+S65+Q66</f>
        <v>239</v>
      </c>
      <c r="T66" s="255">
        <f t="shared" ref="T66" si="273">+T65+O66-P66-Q66</f>
        <v>0</v>
      </c>
      <c r="U66" s="1">
        <f>+G66</f>
        <v>44086</v>
      </c>
      <c r="V66" s="5">
        <f>+H66</f>
        <v>0</v>
      </c>
      <c r="W66" s="27">
        <f>+I66</f>
        <v>903</v>
      </c>
      <c r="X66" s="255">
        <f t="shared" ref="X66" si="274">+X65+V66-J66</f>
        <v>0</v>
      </c>
      <c r="Y66" s="5">
        <f t="shared" ref="Y66" si="275">+O66</f>
        <v>0</v>
      </c>
      <c r="Z66" s="252">
        <f t="shared" ref="Z66" si="276">+Z65+Y66-P66-Q66</f>
        <v>0</v>
      </c>
    </row>
    <row r="67" spans="1:26" x14ac:dyDescent="0.55000000000000004">
      <c r="A67">
        <v>63</v>
      </c>
      <c r="B67" s="250"/>
      <c r="C67" s="45" t="s">
        <v>322</v>
      </c>
      <c r="D67" t="s">
        <v>323</v>
      </c>
      <c r="E67">
        <v>24</v>
      </c>
      <c r="F67">
        <v>29</v>
      </c>
      <c r="G67" s="1">
        <v>44087</v>
      </c>
      <c r="H67" s="130">
        <v>0</v>
      </c>
      <c r="I67" s="249">
        <f t="shared" ref="I67" si="277">+I66+H67</f>
        <v>903</v>
      </c>
      <c r="J67" s="130">
        <v>0</v>
      </c>
      <c r="K67" s="254">
        <f t="shared" ref="K67" si="278">+K66+J67</f>
        <v>899</v>
      </c>
      <c r="L67" s="358"/>
      <c r="M67" s="5"/>
      <c r="N67" s="254">
        <f t="shared" ref="N67" si="279">+N66+M67</f>
        <v>3</v>
      </c>
      <c r="O67" s="130">
        <v>0</v>
      </c>
      <c r="P67" s="5"/>
      <c r="Q67" s="6">
        <v>0</v>
      </c>
      <c r="R67" s="354"/>
      <c r="S67" s="240">
        <f t="shared" ref="S67" si="280">+S66+Q67</f>
        <v>239</v>
      </c>
      <c r="T67" s="255">
        <f t="shared" ref="T67" si="281">+T66+O67-P67-Q67</f>
        <v>0</v>
      </c>
      <c r="U67" s="1">
        <f>+G67</f>
        <v>44087</v>
      </c>
      <c r="V67" s="5">
        <f>+H67</f>
        <v>0</v>
      </c>
      <c r="W67" s="27">
        <f>+I67</f>
        <v>903</v>
      </c>
      <c r="X67" s="255">
        <f t="shared" ref="X67" si="282">+X66+V67-J67</f>
        <v>0</v>
      </c>
      <c r="Y67" s="5">
        <f t="shared" ref="Y67" si="283">+O67</f>
        <v>0</v>
      </c>
      <c r="Z67" s="252">
        <f t="shared" ref="Z67" si="284">+Z66+Y67-P67-Q67</f>
        <v>0</v>
      </c>
    </row>
    <row r="68" spans="1:26" x14ac:dyDescent="0.55000000000000004">
      <c r="A68">
        <v>64</v>
      </c>
      <c r="B68" s="250"/>
      <c r="C68" s="45" t="s">
        <v>324</v>
      </c>
      <c r="D68" t="s">
        <v>325</v>
      </c>
      <c r="E68">
        <v>24</v>
      </c>
      <c r="F68">
        <v>30</v>
      </c>
      <c r="G68" s="1">
        <v>44088</v>
      </c>
      <c r="H68" s="130">
        <v>0</v>
      </c>
      <c r="I68" s="249">
        <f t="shared" ref="I68" si="285">+I67+H68</f>
        <v>903</v>
      </c>
      <c r="J68" s="130">
        <v>0</v>
      </c>
      <c r="K68" s="254">
        <f t="shared" ref="K68" si="286">+K67+J68</f>
        <v>899</v>
      </c>
      <c r="L68" s="358"/>
      <c r="M68" s="5"/>
      <c r="N68" s="254">
        <f t="shared" ref="N68" si="287">+N67+M68</f>
        <v>3</v>
      </c>
      <c r="O68" s="130">
        <v>0</v>
      </c>
      <c r="P68" s="5"/>
      <c r="Q68" s="6">
        <v>0</v>
      </c>
      <c r="R68" s="354"/>
      <c r="S68" s="240">
        <f t="shared" ref="S68" si="288">+S67+Q68</f>
        <v>239</v>
      </c>
      <c r="T68" s="255">
        <f t="shared" ref="T68" si="289">+T67+O68-P68-Q68</f>
        <v>0</v>
      </c>
      <c r="U68" s="1">
        <f>+G68</f>
        <v>44088</v>
      </c>
      <c r="V68" s="5">
        <f>+H68</f>
        <v>0</v>
      </c>
      <c r="W68" s="27">
        <f>+I68</f>
        <v>903</v>
      </c>
      <c r="X68" s="255">
        <f t="shared" ref="X68" si="290">+X67+V68-J68</f>
        <v>0</v>
      </c>
      <c r="Y68" s="5">
        <f t="shared" ref="Y68" si="291">+O68</f>
        <v>0</v>
      </c>
      <c r="Z68" s="252">
        <f t="shared" ref="Z68" si="292">+Z67+Y68-P68-Q68</f>
        <v>0</v>
      </c>
    </row>
    <row r="69" spans="1:26" x14ac:dyDescent="0.55000000000000004">
      <c r="A69">
        <v>65</v>
      </c>
      <c r="B69" s="250"/>
      <c r="C69" s="45" t="s">
        <v>327</v>
      </c>
      <c r="D69" t="s">
        <v>326</v>
      </c>
      <c r="E69">
        <v>24</v>
      </c>
      <c r="F69">
        <v>31</v>
      </c>
      <c r="G69" s="1">
        <v>44089</v>
      </c>
      <c r="H69" s="130">
        <v>0</v>
      </c>
      <c r="I69" s="249">
        <f t="shared" ref="I69" si="293">+I68+H69</f>
        <v>903</v>
      </c>
      <c r="J69" s="130">
        <v>0</v>
      </c>
      <c r="K69" s="254">
        <f t="shared" ref="K69" si="294">+K68+J69</f>
        <v>899</v>
      </c>
      <c r="L69" s="358"/>
      <c r="M69" s="5"/>
      <c r="N69" s="254">
        <f t="shared" ref="N69" si="295">+N68+M69</f>
        <v>3</v>
      </c>
      <c r="O69" s="130">
        <v>0</v>
      </c>
      <c r="P69" s="5"/>
      <c r="Q69" s="6">
        <v>0</v>
      </c>
      <c r="R69" s="354"/>
      <c r="S69" s="240">
        <f t="shared" ref="S69" si="296">+S68+Q69</f>
        <v>239</v>
      </c>
      <c r="T69" s="255">
        <f t="shared" ref="T69" si="297">+T68+O69-P69-Q69</f>
        <v>0</v>
      </c>
      <c r="U69" s="1">
        <f>+G69</f>
        <v>44089</v>
      </c>
      <c r="V69" s="5">
        <f>+H69</f>
        <v>0</v>
      </c>
      <c r="W69" s="27">
        <f>+I69</f>
        <v>903</v>
      </c>
      <c r="X69" s="255">
        <f t="shared" ref="X69" si="298">+X68+V69-J69</f>
        <v>0</v>
      </c>
      <c r="Y69" s="5">
        <f t="shared" ref="Y69" si="299">+O69</f>
        <v>0</v>
      </c>
      <c r="Z69" s="252">
        <f t="shared" ref="Z69" si="300">+Z68+Y69-P69-Q69</f>
        <v>0</v>
      </c>
    </row>
    <row r="70" spans="1:26" x14ac:dyDescent="0.55000000000000004">
      <c r="A70">
        <v>66</v>
      </c>
      <c r="B70" s="250"/>
      <c r="C70" s="45"/>
      <c r="D70" t="s">
        <v>328</v>
      </c>
      <c r="E70">
        <v>24</v>
      </c>
      <c r="F70">
        <v>32</v>
      </c>
      <c r="G70" s="1">
        <v>44090</v>
      </c>
      <c r="H70" s="130">
        <v>0</v>
      </c>
      <c r="I70" s="249">
        <f t="shared" ref="I70" si="301">+I69+H70</f>
        <v>903</v>
      </c>
      <c r="J70" s="130">
        <v>0</v>
      </c>
      <c r="K70" s="254">
        <f t="shared" ref="K70" si="302">+K69+J70</f>
        <v>899</v>
      </c>
      <c r="L70" s="358"/>
      <c r="M70" s="5"/>
      <c r="N70" s="254">
        <f t="shared" ref="N70" si="303">+N69+M70</f>
        <v>3</v>
      </c>
      <c r="O70" s="130">
        <v>0</v>
      </c>
      <c r="P70" s="5"/>
      <c r="Q70" s="6">
        <v>0</v>
      </c>
      <c r="R70" s="354"/>
      <c r="S70" s="240">
        <f t="shared" ref="S70" si="304">+S69+Q70</f>
        <v>239</v>
      </c>
      <c r="T70" s="255">
        <f t="shared" ref="T70" si="305">+T69+O70-P70-Q70</f>
        <v>0</v>
      </c>
      <c r="U70" s="1">
        <f>+G70</f>
        <v>44090</v>
      </c>
      <c r="V70" s="5">
        <f>+H70</f>
        <v>0</v>
      </c>
      <c r="W70" s="27">
        <f>+I70</f>
        <v>903</v>
      </c>
      <c r="X70" s="255">
        <f t="shared" ref="X70" si="306">+X69+V70-J70</f>
        <v>0</v>
      </c>
      <c r="Y70" s="5">
        <f t="shared" ref="Y70" si="307">+O70</f>
        <v>0</v>
      </c>
      <c r="Z70" s="252">
        <f t="shared" ref="Z70" si="308">+Z69+Y70-P70-Q70</f>
        <v>0</v>
      </c>
    </row>
    <row r="71" spans="1:26" x14ac:dyDescent="0.55000000000000004">
      <c r="A71">
        <v>67</v>
      </c>
      <c r="B71" s="250"/>
      <c r="C71" s="45"/>
      <c r="D71" t="s">
        <v>329</v>
      </c>
      <c r="E71">
        <v>24</v>
      </c>
      <c r="F71">
        <v>33</v>
      </c>
      <c r="G71" s="1">
        <v>44091</v>
      </c>
      <c r="H71" s="130">
        <v>0</v>
      </c>
      <c r="I71" s="249">
        <f t="shared" ref="I71" si="309">+I70+H71</f>
        <v>903</v>
      </c>
      <c r="J71" s="130">
        <v>0</v>
      </c>
      <c r="K71" s="254">
        <f t="shared" ref="K71" si="310">+K70+J71</f>
        <v>899</v>
      </c>
      <c r="L71" s="358"/>
      <c r="M71" s="5"/>
      <c r="N71" s="254">
        <f t="shared" ref="N71" si="311">+N70+M71</f>
        <v>3</v>
      </c>
      <c r="O71" s="130">
        <v>0</v>
      </c>
      <c r="P71" s="5"/>
      <c r="Q71" s="6">
        <v>0</v>
      </c>
      <c r="R71" s="354"/>
      <c r="S71" s="240">
        <f t="shared" ref="S71" si="312">+S70+Q71</f>
        <v>239</v>
      </c>
      <c r="T71" s="255">
        <f t="shared" ref="T71" si="313">+T70+O71-P71-Q71</f>
        <v>0</v>
      </c>
      <c r="U71" s="1">
        <f>+G71</f>
        <v>44091</v>
      </c>
      <c r="V71" s="5">
        <f>+H71</f>
        <v>0</v>
      </c>
      <c r="W71" s="27">
        <f>+I71</f>
        <v>903</v>
      </c>
      <c r="X71" s="255">
        <f t="shared" ref="X71" si="314">+X70+V71-J71</f>
        <v>0</v>
      </c>
      <c r="Y71" s="5">
        <f t="shared" ref="Y71" si="315">+O71</f>
        <v>0</v>
      </c>
      <c r="Z71" s="252">
        <f t="shared" ref="Z71" si="316">+Z70+Y71-P71-Q71</f>
        <v>0</v>
      </c>
    </row>
    <row r="72" spans="1:26" x14ac:dyDescent="0.55000000000000004">
      <c r="A72">
        <v>68</v>
      </c>
      <c r="B72" s="250"/>
      <c r="C72" s="45"/>
      <c r="D72" t="s">
        <v>330</v>
      </c>
      <c r="E72">
        <v>24</v>
      </c>
      <c r="F72">
        <v>34</v>
      </c>
      <c r="G72" s="1">
        <v>44092</v>
      </c>
      <c r="H72" s="130">
        <v>0</v>
      </c>
      <c r="I72" s="249">
        <f t="shared" ref="I72" si="317">+I71+H72</f>
        <v>903</v>
      </c>
      <c r="J72" s="130">
        <v>0</v>
      </c>
      <c r="K72" s="254">
        <f t="shared" ref="K72" si="318">+K71+J72</f>
        <v>899</v>
      </c>
      <c r="L72" s="358"/>
      <c r="M72" s="5"/>
      <c r="N72" s="254">
        <f t="shared" ref="N72" si="319">+N71+M72</f>
        <v>3</v>
      </c>
      <c r="O72" s="130">
        <v>0</v>
      </c>
      <c r="P72" s="5"/>
      <c r="Q72" s="6">
        <v>0</v>
      </c>
      <c r="R72" s="354"/>
      <c r="S72" s="240">
        <f t="shared" ref="S72" si="320">+S71+Q72</f>
        <v>239</v>
      </c>
      <c r="T72" s="255">
        <f t="shared" ref="T72" si="321">+T71+O72-P72-Q72</f>
        <v>0</v>
      </c>
      <c r="U72" s="1">
        <f>+G72</f>
        <v>44092</v>
      </c>
      <c r="V72" s="5">
        <f>+H72</f>
        <v>0</v>
      </c>
      <c r="W72" s="27">
        <f>+I72</f>
        <v>903</v>
      </c>
      <c r="X72" s="255">
        <f t="shared" ref="X72" si="322">+X71+V72-J72</f>
        <v>0</v>
      </c>
      <c r="Y72" s="5">
        <f t="shared" ref="Y72" si="323">+O72</f>
        <v>0</v>
      </c>
      <c r="Z72" s="252">
        <f t="shared" ref="Z72" si="324">+Z71+Y72-P72-Q72</f>
        <v>0</v>
      </c>
    </row>
    <row r="73" spans="1:26" x14ac:dyDescent="0.55000000000000004">
      <c r="A73">
        <v>69</v>
      </c>
      <c r="B73" s="250"/>
      <c r="C73" s="45"/>
      <c r="D73" t="s">
        <v>331</v>
      </c>
      <c r="E73">
        <v>24</v>
      </c>
      <c r="F73">
        <v>35</v>
      </c>
      <c r="G73" s="1">
        <v>44093</v>
      </c>
      <c r="H73" s="130">
        <v>0</v>
      </c>
      <c r="I73" s="249">
        <f t="shared" ref="I73" si="325">+I72+H73</f>
        <v>903</v>
      </c>
      <c r="J73" s="130">
        <v>0</v>
      </c>
      <c r="K73" s="254">
        <f t="shared" ref="K73" si="326">+K72+J73</f>
        <v>899</v>
      </c>
      <c r="L73" s="358"/>
      <c r="M73" s="5"/>
      <c r="N73" s="254">
        <f t="shared" ref="N73" si="327">+N72+M73</f>
        <v>3</v>
      </c>
      <c r="O73" s="130">
        <v>0</v>
      </c>
      <c r="P73" s="5"/>
      <c r="Q73" s="6">
        <v>0</v>
      </c>
      <c r="R73" s="354"/>
      <c r="S73" s="240">
        <f t="shared" ref="S73" si="328">+S72+Q73</f>
        <v>239</v>
      </c>
      <c r="T73" s="255">
        <f t="shared" ref="T73" si="329">+T72+O73-P73-Q73</f>
        <v>0</v>
      </c>
      <c r="U73" s="1">
        <f>+G73</f>
        <v>44093</v>
      </c>
      <c r="V73" s="5">
        <f>+H73</f>
        <v>0</v>
      </c>
      <c r="W73" s="27">
        <f>+I73</f>
        <v>903</v>
      </c>
      <c r="X73" s="255">
        <f t="shared" ref="X73" si="330">+X72+V73-J73</f>
        <v>0</v>
      </c>
      <c r="Y73" s="5">
        <f t="shared" ref="Y73" si="331">+O73</f>
        <v>0</v>
      </c>
      <c r="Z73" s="252">
        <f t="shared" ref="Z73" si="332">+Z72+Y73-P73-Q73</f>
        <v>0</v>
      </c>
    </row>
    <row r="74" spans="1:26" x14ac:dyDescent="0.55000000000000004">
      <c r="A74">
        <v>70</v>
      </c>
      <c r="B74" s="250"/>
      <c r="C74" s="45"/>
      <c r="D74" t="s">
        <v>332</v>
      </c>
      <c r="E74">
        <v>24</v>
      </c>
      <c r="F74">
        <v>36</v>
      </c>
      <c r="G74" s="1">
        <v>44094</v>
      </c>
      <c r="H74" s="130">
        <v>0</v>
      </c>
      <c r="I74" s="249">
        <f t="shared" ref="I74" si="333">+I73+H74</f>
        <v>903</v>
      </c>
      <c r="J74" s="130">
        <v>0</v>
      </c>
      <c r="K74" s="254">
        <f t="shared" ref="K74" si="334">+K73+J74</f>
        <v>899</v>
      </c>
      <c r="L74" s="358"/>
      <c r="M74" s="5"/>
      <c r="N74" s="254">
        <f t="shared" ref="N74" si="335">+N73+M74</f>
        <v>3</v>
      </c>
      <c r="O74" s="130">
        <v>0</v>
      </c>
      <c r="P74" s="5"/>
      <c r="Q74" s="6">
        <v>0</v>
      </c>
      <c r="R74" s="354"/>
      <c r="S74" s="240">
        <f t="shared" ref="S74" si="336">+S73+Q74</f>
        <v>239</v>
      </c>
      <c r="T74" s="255">
        <f t="shared" ref="T74" si="337">+T73+O74-P74-Q74</f>
        <v>0</v>
      </c>
      <c r="U74" s="1">
        <f>+G74</f>
        <v>44094</v>
      </c>
      <c r="V74" s="5">
        <f>+H74</f>
        <v>0</v>
      </c>
      <c r="W74" s="27">
        <f>+I74</f>
        <v>903</v>
      </c>
      <c r="X74" s="255">
        <f t="shared" ref="X74" si="338">+X73+V74-J74</f>
        <v>0</v>
      </c>
      <c r="Y74" s="5">
        <f t="shared" ref="Y74" si="339">+O74</f>
        <v>0</v>
      </c>
      <c r="Z74" s="252">
        <f t="shared" ref="Z74" si="340">+Z73+Y74-P74-Q74</f>
        <v>0</v>
      </c>
    </row>
    <row r="75" spans="1:26" x14ac:dyDescent="0.55000000000000004">
      <c r="A75">
        <v>71</v>
      </c>
      <c r="B75" s="250"/>
      <c r="C75" s="45"/>
      <c r="D75" t="s">
        <v>333</v>
      </c>
      <c r="E75">
        <v>24</v>
      </c>
      <c r="F75">
        <v>37</v>
      </c>
      <c r="G75" s="1">
        <v>44095</v>
      </c>
      <c r="H75" s="130">
        <v>0</v>
      </c>
      <c r="I75" s="249">
        <f t="shared" ref="I75" si="341">+I74+H75</f>
        <v>903</v>
      </c>
      <c r="J75" s="130">
        <v>0</v>
      </c>
      <c r="K75" s="254">
        <f t="shared" ref="K75" si="342">+K74+J75</f>
        <v>899</v>
      </c>
      <c r="L75" s="358"/>
      <c r="M75" s="5"/>
      <c r="N75" s="254">
        <f t="shared" ref="N75" si="343">+N74+M75</f>
        <v>3</v>
      </c>
      <c r="O75" s="130">
        <v>0</v>
      </c>
      <c r="P75" s="5"/>
      <c r="Q75" s="6">
        <v>0</v>
      </c>
      <c r="R75" s="354"/>
      <c r="S75" s="240">
        <f t="shared" ref="S75" si="344">+S74+Q75</f>
        <v>239</v>
      </c>
      <c r="T75" s="255">
        <f t="shared" ref="T75" si="345">+T74+O75-P75-Q75</f>
        <v>0</v>
      </c>
      <c r="U75" s="1">
        <f>+G75</f>
        <v>44095</v>
      </c>
      <c r="V75" s="5">
        <f>+H75</f>
        <v>0</v>
      </c>
      <c r="W75" s="27">
        <f>+I75</f>
        <v>903</v>
      </c>
      <c r="X75" s="255">
        <f t="shared" ref="X75" si="346">+X74+V75-J75</f>
        <v>0</v>
      </c>
      <c r="Y75" s="5">
        <f t="shared" ref="Y75" si="347">+O75</f>
        <v>0</v>
      </c>
      <c r="Z75" s="252">
        <f t="shared" ref="Z75" si="348">+Z74+Y75-P75-Q75</f>
        <v>0</v>
      </c>
    </row>
    <row r="76" spans="1:26" x14ac:dyDescent="0.55000000000000004">
      <c r="A76">
        <v>72</v>
      </c>
      <c r="B76" s="250"/>
      <c r="C76" s="45"/>
      <c r="D76" t="s">
        <v>334</v>
      </c>
      <c r="E76">
        <v>24</v>
      </c>
      <c r="F76">
        <v>38</v>
      </c>
      <c r="G76" s="1">
        <v>44096</v>
      </c>
      <c r="H76" s="130">
        <v>0</v>
      </c>
      <c r="I76" s="249">
        <f t="shared" ref="I76" si="349">+I75+H76</f>
        <v>903</v>
      </c>
      <c r="J76" s="130">
        <v>0</v>
      </c>
      <c r="K76" s="254">
        <f t="shared" ref="K76" si="350">+K75+J76</f>
        <v>899</v>
      </c>
      <c r="L76" s="358"/>
      <c r="M76" s="5"/>
      <c r="N76" s="254">
        <f t="shared" ref="N76" si="351">+N75+M76</f>
        <v>3</v>
      </c>
      <c r="O76" s="130">
        <v>0</v>
      </c>
      <c r="P76" s="5"/>
      <c r="Q76" s="6">
        <v>0</v>
      </c>
      <c r="R76" s="354"/>
      <c r="S76" s="240">
        <f t="shared" ref="S76" si="352">+S75+Q76</f>
        <v>239</v>
      </c>
      <c r="T76" s="255">
        <f t="shared" ref="T76" si="353">+T75+O76-P76-Q76</f>
        <v>0</v>
      </c>
      <c r="U76" s="1">
        <f>+G76</f>
        <v>44096</v>
      </c>
      <c r="V76" s="5">
        <f>+H76</f>
        <v>0</v>
      </c>
      <c r="W76" s="27">
        <f>+I76</f>
        <v>903</v>
      </c>
      <c r="X76" s="255">
        <f t="shared" ref="X76" si="354">+X75+V76-J76</f>
        <v>0</v>
      </c>
      <c r="Y76" s="5">
        <f t="shared" ref="Y76" si="355">+O76</f>
        <v>0</v>
      </c>
      <c r="Z76" s="252">
        <f t="shared" ref="Z76" si="356">+Z75+Y76-P76-Q76</f>
        <v>0</v>
      </c>
    </row>
    <row r="77" spans="1:26" x14ac:dyDescent="0.55000000000000004">
      <c r="A77">
        <v>73</v>
      </c>
      <c r="B77" s="250"/>
      <c r="C77" s="45"/>
      <c r="D77" t="s">
        <v>335</v>
      </c>
      <c r="E77">
        <v>24</v>
      </c>
      <c r="F77">
        <v>39</v>
      </c>
      <c r="G77" s="1">
        <v>44097</v>
      </c>
      <c r="H77" s="130">
        <v>0</v>
      </c>
      <c r="I77" s="249">
        <f t="shared" ref="I77" si="357">+I76+H77</f>
        <v>903</v>
      </c>
      <c r="J77" s="130">
        <v>0</v>
      </c>
      <c r="K77" s="254">
        <f t="shared" ref="K77" si="358">+K76+J77</f>
        <v>899</v>
      </c>
      <c r="L77" s="358"/>
      <c r="M77" s="5"/>
      <c r="N77" s="254">
        <f t="shared" ref="N77" si="359">+N76+M77</f>
        <v>3</v>
      </c>
      <c r="O77" s="130">
        <v>0</v>
      </c>
      <c r="P77" s="5"/>
      <c r="Q77" s="6">
        <v>0</v>
      </c>
      <c r="R77" s="354"/>
      <c r="S77" s="240">
        <f t="shared" ref="S77" si="360">+S76+Q77</f>
        <v>239</v>
      </c>
      <c r="T77" s="255">
        <f t="shared" ref="T77" si="361">+T76+O77-P77-Q77</f>
        <v>0</v>
      </c>
      <c r="U77" s="1">
        <f>+G77</f>
        <v>44097</v>
      </c>
      <c r="V77" s="5">
        <f>+H77</f>
        <v>0</v>
      </c>
      <c r="W77" s="27">
        <f>+I77</f>
        <v>903</v>
      </c>
      <c r="X77" s="255">
        <f t="shared" ref="X77" si="362">+X76+V77-J77</f>
        <v>0</v>
      </c>
      <c r="Y77" s="5">
        <f t="shared" ref="Y77" si="363">+O77</f>
        <v>0</v>
      </c>
      <c r="Z77" s="252">
        <f t="shared" ref="Z77" si="364">+Z76+Y77-P77-Q77</f>
        <v>0</v>
      </c>
    </row>
    <row r="78" spans="1:26" x14ac:dyDescent="0.55000000000000004">
      <c r="A78">
        <v>74</v>
      </c>
      <c r="B78" s="250"/>
      <c r="C78" s="45"/>
      <c r="D78" t="s">
        <v>336</v>
      </c>
      <c r="E78">
        <v>24</v>
      </c>
      <c r="F78">
        <v>40</v>
      </c>
      <c r="G78" s="1">
        <v>44098</v>
      </c>
      <c r="H78" s="130">
        <v>0</v>
      </c>
      <c r="I78" s="249">
        <f t="shared" ref="I78" si="365">+I77+H78</f>
        <v>903</v>
      </c>
      <c r="J78" s="130">
        <v>0</v>
      </c>
      <c r="K78" s="254">
        <f t="shared" ref="K78" si="366">+K77+J78</f>
        <v>899</v>
      </c>
      <c r="L78" s="358"/>
      <c r="M78" s="5"/>
      <c r="N78" s="254">
        <f t="shared" ref="N78" si="367">+N77+M78</f>
        <v>3</v>
      </c>
      <c r="O78" s="130">
        <v>0</v>
      </c>
      <c r="P78" s="5"/>
      <c r="Q78" s="6">
        <v>0</v>
      </c>
      <c r="R78" s="354"/>
      <c r="S78" s="240">
        <f t="shared" ref="S78" si="368">+S77+Q78</f>
        <v>239</v>
      </c>
      <c r="T78" s="255">
        <f t="shared" ref="T78" si="369">+T77+O78-P78-Q78</f>
        <v>0</v>
      </c>
      <c r="U78" s="1">
        <f>+G78</f>
        <v>44098</v>
      </c>
      <c r="V78" s="5">
        <f>+H78</f>
        <v>0</v>
      </c>
      <c r="W78" s="27">
        <f>+I78</f>
        <v>903</v>
      </c>
      <c r="X78" s="255">
        <f t="shared" ref="X78" si="370">+X77+V78-J78</f>
        <v>0</v>
      </c>
      <c r="Y78" s="5">
        <f t="shared" ref="Y78" si="371">+O78</f>
        <v>0</v>
      </c>
      <c r="Z78" s="252">
        <f t="shared" ref="Z78" si="372">+Z77+Y78-P78-Q78</f>
        <v>0</v>
      </c>
    </row>
    <row r="79" spans="1:26" x14ac:dyDescent="0.55000000000000004">
      <c r="A79">
        <v>75</v>
      </c>
      <c r="B79" s="250"/>
      <c r="C79" s="45"/>
      <c r="D79" t="s">
        <v>337</v>
      </c>
      <c r="E79">
        <v>24</v>
      </c>
      <c r="F79">
        <v>41</v>
      </c>
      <c r="G79" s="1">
        <v>44099</v>
      </c>
      <c r="H79" s="130">
        <v>0</v>
      </c>
      <c r="I79" s="249">
        <f t="shared" ref="I79" si="373">+I78+H79</f>
        <v>903</v>
      </c>
      <c r="J79" s="130">
        <v>0</v>
      </c>
      <c r="K79" s="254">
        <f t="shared" ref="K79" si="374">+K78+J79</f>
        <v>899</v>
      </c>
      <c r="L79" s="358"/>
      <c r="M79" s="5"/>
      <c r="N79" s="254">
        <f t="shared" ref="N79" si="375">+N78+M79</f>
        <v>3</v>
      </c>
      <c r="O79" s="130">
        <v>0</v>
      </c>
      <c r="P79" s="5"/>
      <c r="Q79" s="6">
        <v>0</v>
      </c>
      <c r="R79" s="354"/>
      <c r="S79" s="240">
        <f t="shared" ref="S79" si="376">+S78+Q79</f>
        <v>239</v>
      </c>
      <c r="T79" s="255">
        <f t="shared" ref="T79" si="377">+T78+O79-P79-Q79</f>
        <v>0</v>
      </c>
      <c r="U79" s="1">
        <f>+G79</f>
        <v>44099</v>
      </c>
      <c r="V79" s="5">
        <f>+H79</f>
        <v>0</v>
      </c>
      <c r="W79" s="27">
        <f>+I79</f>
        <v>903</v>
      </c>
      <c r="X79" s="255">
        <f t="shared" ref="X79" si="378">+X78+V79-J79</f>
        <v>0</v>
      </c>
      <c r="Y79" s="5">
        <f t="shared" ref="Y79" si="379">+O79</f>
        <v>0</v>
      </c>
      <c r="Z79" s="252">
        <f t="shared" ref="Z79" si="380">+Z78+Y79-P79-Q79</f>
        <v>0</v>
      </c>
    </row>
    <row r="80" spans="1:26" x14ac:dyDescent="0.55000000000000004">
      <c r="A80">
        <v>76</v>
      </c>
      <c r="B80" s="250"/>
      <c r="C80" s="45"/>
      <c r="D80" t="s">
        <v>338</v>
      </c>
      <c r="E80">
        <v>24</v>
      </c>
      <c r="F80">
        <v>42</v>
      </c>
      <c r="G80" s="1">
        <v>44100</v>
      </c>
      <c r="H80" s="130">
        <v>0</v>
      </c>
      <c r="I80" s="249">
        <f t="shared" ref="I80" si="381">+I79+H80</f>
        <v>903</v>
      </c>
      <c r="J80" s="130">
        <v>0</v>
      </c>
      <c r="K80" s="254">
        <f t="shared" ref="K80" si="382">+K79+J80</f>
        <v>899</v>
      </c>
      <c r="L80" s="358"/>
      <c r="M80" s="5"/>
      <c r="N80" s="254">
        <f t="shared" ref="N80" si="383">+N79+M80</f>
        <v>3</v>
      </c>
      <c r="O80" s="130">
        <v>0</v>
      </c>
      <c r="P80" s="5"/>
      <c r="Q80" s="6">
        <v>0</v>
      </c>
      <c r="R80" s="354"/>
      <c r="S80" s="240">
        <f t="shared" ref="S80" si="384">+S79+Q80</f>
        <v>239</v>
      </c>
      <c r="T80" s="255">
        <f t="shared" ref="T80" si="385">+T79+O80-P80-Q80</f>
        <v>0</v>
      </c>
      <c r="U80" s="1">
        <f>+G80</f>
        <v>44100</v>
      </c>
      <c r="V80" s="5">
        <f>+H80</f>
        <v>0</v>
      </c>
      <c r="W80" s="27">
        <f>+I80</f>
        <v>903</v>
      </c>
      <c r="X80" s="255">
        <f t="shared" ref="X80" si="386">+X79+V80-J80</f>
        <v>0</v>
      </c>
      <c r="Y80" s="5">
        <f t="shared" ref="Y80" si="387">+O80</f>
        <v>0</v>
      </c>
      <c r="Z80" s="252">
        <f t="shared" ref="Z80" si="388">+Z79+Y80-P80-Q80</f>
        <v>0</v>
      </c>
    </row>
    <row r="81" spans="1:26" x14ac:dyDescent="0.55000000000000004">
      <c r="A81">
        <v>77</v>
      </c>
      <c r="B81" s="250"/>
      <c r="C81" s="45"/>
      <c r="D81" t="s">
        <v>339</v>
      </c>
      <c r="E81">
        <v>24</v>
      </c>
      <c r="F81">
        <v>43</v>
      </c>
      <c r="G81" s="1">
        <v>44101</v>
      </c>
      <c r="H81" s="130">
        <v>0</v>
      </c>
      <c r="I81" s="249">
        <f t="shared" ref="I81" si="389">+I80+H81</f>
        <v>903</v>
      </c>
      <c r="J81" s="130">
        <v>0</v>
      </c>
      <c r="K81" s="254">
        <f t="shared" ref="K81" si="390">+K80+J81</f>
        <v>899</v>
      </c>
      <c r="L81" s="358"/>
      <c r="M81" s="5"/>
      <c r="N81" s="254">
        <f t="shared" ref="N81" si="391">+N80+M81</f>
        <v>3</v>
      </c>
      <c r="O81" s="130">
        <v>0</v>
      </c>
      <c r="P81" s="5"/>
      <c r="Q81" s="6">
        <v>0</v>
      </c>
      <c r="R81" s="354"/>
      <c r="S81" s="240">
        <f t="shared" ref="S81" si="392">+S80+Q81</f>
        <v>239</v>
      </c>
      <c r="T81" s="255">
        <f t="shared" ref="T81" si="393">+T80+O81-P81-Q81</f>
        <v>0</v>
      </c>
      <c r="U81" s="1">
        <f>+G81</f>
        <v>44101</v>
      </c>
      <c r="V81" s="5">
        <f>+H81</f>
        <v>0</v>
      </c>
      <c r="W81" s="27">
        <f>+I81</f>
        <v>903</v>
      </c>
      <c r="X81" s="255">
        <f t="shared" ref="X81" si="394">+X80+V81-J81</f>
        <v>0</v>
      </c>
      <c r="Y81" s="5">
        <f t="shared" ref="Y81" si="395">+O81</f>
        <v>0</v>
      </c>
      <c r="Z81" s="252">
        <f t="shared" ref="Z81" si="396">+Z80+Y81-P81-Q81</f>
        <v>0</v>
      </c>
    </row>
    <row r="82" spans="1:26" x14ac:dyDescent="0.55000000000000004">
      <c r="A82">
        <v>78</v>
      </c>
      <c r="B82" s="250"/>
      <c r="C82" s="45"/>
      <c r="D82" t="s">
        <v>340</v>
      </c>
      <c r="E82">
        <v>24</v>
      </c>
      <c r="F82">
        <v>44</v>
      </c>
      <c r="G82" s="1">
        <v>44102</v>
      </c>
      <c r="H82" s="130">
        <v>0</v>
      </c>
      <c r="I82" s="249">
        <f t="shared" ref="I82" si="397">+I81+H82</f>
        <v>903</v>
      </c>
      <c r="J82" s="130">
        <v>0</v>
      </c>
      <c r="K82" s="254">
        <f t="shared" ref="K82" si="398">+K81+J82</f>
        <v>899</v>
      </c>
      <c r="L82" s="358"/>
      <c r="M82" s="5"/>
      <c r="N82" s="254">
        <f t="shared" ref="N82" si="399">+N81+M82</f>
        <v>3</v>
      </c>
      <c r="O82" s="130">
        <v>0</v>
      </c>
      <c r="P82" s="5"/>
      <c r="Q82" s="6">
        <v>0</v>
      </c>
      <c r="R82" s="354"/>
      <c r="S82" s="240">
        <f t="shared" ref="S82" si="400">+S81+Q82</f>
        <v>239</v>
      </c>
      <c r="T82" s="255">
        <f t="shared" ref="T82" si="401">+T81+O82-P82-Q82</f>
        <v>0</v>
      </c>
      <c r="U82" s="1">
        <f>+G82</f>
        <v>44102</v>
      </c>
      <c r="V82" s="5">
        <f>+H82</f>
        <v>0</v>
      </c>
      <c r="W82" s="27">
        <f>+I82</f>
        <v>903</v>
      </c>
      <c r="X82" s="255">
        <f t="shared" ref="X82" si="402">+X81+V82-J82</f>
        <v>0</v>
      </c>
      <c r="Y82" s="5">
        <f t="shared" ref="Y82" si="403">+O82</f>
        <v>0</v>
      </c>
      <c r="Z82" s="252">
        <f t="shared" ref="Z82" si="404">+Z81+Y82-P82-Q82</f>
        <v>0</v>
      </c>
    </row>
    <row r="83" spans="1:26" x14ac:dyDescent="0.55000000000000004">
      <c r="A83">
        <v>79</v>
      </c>
      <c r="B83" s="250"/>
      <c r="C83" s="45"/>
      <c r="D83" t="s">
        <v>341</v>
      </c>
      <c r="E83">
        <v>24</v>
      </c>
      <c r="F83">
        <v>45</v>
      </c>
      <c r="G83" s="1">
        <v>44103</v>
      </c>
      <c r="H83" s="130">
        <v>0</v>
      </c>
      <c r="I83" s="249">
        <f t="shared" ref="I83" si="405">+I82+H83</f>
        <v>903</v>
      </c>
      <c r="J83" s="130">
        <v>0</v>
      </c>
      <c r="K83" s="254">
        <f t="shared" ref="K83" si="406">+K82+J83</f>
        <v>899</v>
      </c>
      <c r="L83" s="358"/>
      <c r="M83" s="5"/>
      <c r="N83" s="254">
        <f t="shared" ref="N83" si="407">+N82+M83</f>
        <v>3</v>
      </c>
      <c r="O83" s="130">
        <v>0</v>
      </c>
      <c r="P83" s="5"/>
      <c r="Q83" s="6">
        <v>0</v>
      </c>
      <c r="R83" s="354"/>
      <c r="S83" s="240">
        <f t="shared" ref="S83" si="408">+S82+Q83</f>
        <v>239</v>
      </c>
      <c r="T83" s="255">
        <f t="shared" ref="T83" si="409">+T82+O83-P83-Q83</f>
        <v>0</v>
      </c>
      <c r="U83" s="1">
        <f>+G83</f>
        <v>44103</v>
      </c>
      <c r="V83" s="5">
        <f>+H83</f>
        <v>0</v>
      </c>
      <c r="W83" s="27">
        <f>+I83</f>
        <v>903</v>
      </c>
      <c r="X83" s="255">
        <f t="shared" ref="X83" si="410">+X82+V83-J83</f>
        <v>0</v>
      </c>
      <c r="Y83" s="5">
        <f t="shared" ref="Y83" si="411">+O83</f>
        <v>0</v>
      </c>
      <c r="Z83" s="252">
        <f t="shared" ref="Z83" si="412">+Z82+Y83-P83-Q83</f>
        <v>0</v>
      </c>
    </row>
    <row r="84" spans="1:26" x14ac:dyDescent="0.55000000000000004">
      <c r="A84">
        <v>80</v>
      </c>
      <c r="B84" s="250"/>
      <c r="C84" s="45"/>
      <c r="D84" t="s">
        <v>342</v>
      </c>
      <c r="E84">
        <v>24</v>
      </c>
      <c r="F84">
        <v>46</v>
      </c>
      <c r="G84" s="1">
        <v>44104</v>
      </c>
      <c r="H84" s="130">
        <v>0</v>
      </c>
      <c r="I84" s="249">
        <f t="shared" ref="I84" si="413">+I83+H84</f>
        <v>903</v>
      </c>
      <c r="J84" s="130">
        <v>0</v>
      </c>
      <c r="K84" s="254">
        <f t="shared" ref="K84" si="414">+K83+J84</f>
        <v>899</v>
      </c>
      <c r="L84" s="358"/>
      <c r="M84" s="5"/>
      <c r="N84" s="254">
        <f t="shared" ref="N84" si="415">+N83+M84</f>
        <v>3</v>
      </c>
      <c r="O84" s="130">
        <v>0</v>
      </c>
      <c r="P84" s="5"/>
      <c r="Q84" s="6">
        <v>0</v>
      </c>
      <c r="R84" s="354"/>
      <c r="S84" s="240">
        <f t="shared" ref="S84" si="416">+S83+Q84</f>
        <v>239</v>
      </c>
      <c r="T84" s="255">
        <f t="shared" ref="T84" si="417">+T83+O84-P84-Q84</f>
        <v>0</v>
      </c>
      <c r="U84" s="1">
        <f>+G84</f>
        <v>44104</v>
      </c>
      <c r="V84" s="5">
        <f>+H84</f>
        <v>0</v>
      </c>
      <c r="W84" s="27">
        <f>+I84</f>
        <v>903</v>
      </c>
      <c r="X84" s="255">
        <f t="shared" ref="X84" si="418">+X83+V84-J84</f>
        <v>0</v>
      </c>
      <c r="Y84" s="5">
        <f t="shared" ref="Y84" si="419">+O84</f>
        <v>0</v>
      </c>
      <c r="Z84" s="252">
        <f t="shared" ref="Z84" si="420">+Z83+Y84-P84-Q84</f>
        <v>0</v>
      </c>
    </row>
    <row r="85" spans="1:26" x14ac:dyDescent="0.55000000000000004">
      <c r="A85">
        <v>90</v>
      </c>
      <c r="B85" s="250"/>
      <c r="C85" s="45"/>
      <c r="D85" t="s">
        <v>343</v>
      </c>
      <c r="E85">
        <v>24</v>
      </c>
      <c r="F85">
        <v>47</v>
      </c>
      <c r="G85" s="1">
        <v>44105</v>
      </c>
      <c r="H85" s="130">
        <v>0</v>
      </c>
      <c r="I85" s="249">
        <f t="shared" ref="I85" si="421">+I84+H85</f>
        <v>903</v>
      </c>
      <c r="J85" s="130">
        <v>0</v>
      </c>
      <c r="K85" s="254">
        <f t="shared" ref="K85" si="422">+K84+J85</f>
        <v>899</v>
      </c>
      <c r="L85" s="358"/>
      <c r="M85" s="5"/>
      <c r="N85" s="254">
        <f t="shared" ref="N85" si="423">+N84+M85</f>
        <v>3</v>
      </c>
      <c r="O85" s="130">
        <v>0</v>
      </c>
      <c r="P85" s="5"/>
      <c r="Q85" s="6">
        <v>0</v>
      </c>
      <c r="R85" s="354"/>
      <c r="S85" s="240">
        <f t="shared" ref="S85" si="424">+S84+Q85</f>
        <v>239</v>
      </c>
      <c r="T85" s="255">
        <f t="shared" ref="T85" si="425">+T84+O85-P85-Q85</f>
        <v>0</v>
      </c>
      <c r="U85" s="1">
        <f>+G85</f>
        <v>44105</v>
      </c>
      <c r="V85" s="5">
        <f>+H85</f>
        <v>0</v>
      </c>
      <c r="W85" s="27">
        <f>+I85</f>
        <v>903</v>
      </c>
      <c r="X85" s="255">
        <f t="shared" ref="X85" si="426">+X84+V85-J85</f>
        <v>0</v>
      </c>
      <c r="Y85" s="5">
        <f t="shared" ref="Y85" si="427">+O85</f>
        <v>0</v>
      </c>
      <c r="Z85" s="252">
        <f t="shared" ref="Z85" si="428">+Z84+Y85-P85-Q85</f>
        <v>0</v>
      </c>
    </row>
    <row r="86" spans="1:26" x14ac:dyDescent="0.55000000000000004">
      <c r="A86">
        <v>91</v>
      </c>
      <c r="B86" s="250"/>
      <c r="C86" s="45"/>
      <c r="D86" t="s">
        <v>344</v>
      </c>
      <c r="E86">
        <v>24</v>
      </c>
      <c r="F86">
        <v>48</v>
      </c>
      <c r="G86" s="1">
        <v>44106</v>
      </c>
      <c r="H86" s="130">
        <v>0</v>
      </c>
      <c r="I86" s="249">
        <f t="shared" ref="I86" si="429">+I85+H86</f>
        <v>903</v>
      </c>
      <c r="J86" s="130">
        <v>0</v>
      </c>
      <c r="K86" s="254">
        <f t="shared" ref="K86" si="430">+K85+J86</f>
        <v>899</v>
      </c>
      <c r="L86" s="358"/>
      <c r="M86" s="5"/>
      <c r="N86" s="254">
        <f t="shared" ref="N86" si="431">+N85+M86</f>
        <v>3</v>
      </c>
      <c r="O86" s="130">
        <v>0</v>
      </c>
      <c r="P86" s="5"/>
      <c r="Q86" s="6">
        <v>0</v>
      </c>
      <c r="R86" s="354"/>
      <c r="S86" s="240">
        <f t="shared" ref="S86" si="432">+S85+Q86</f>
        <v>239</v>
      </c>
      <c r="T86" s="255">
        <f t="shared" ref="T86" si="433">+T85+O86-P86-Q86</f>
        <v>0</v>
      </c>
      <c r="U86" s="1">
        <f>+G86</f>
        <v>44106</v>
      </c>
      <c r="V86" s="5">
        <f>+H86</f>
        <v>0</v>
      </c>
      <c r="W86" s="27">
        <f>+I86</f>
        <v>903</v>
      </c>
      <c r="X86" s="255">
        <f t="shared" ref="X86" si="434">+X85+V86-J86</f>
        <v>0</v>
      </c>
      <c r="Y86" s="5">
        <f t="shared" ref="Y86" si="435">+O86</f>
        <v>0</v>
      </c>
      <c r="Z86" s="252">
        <f t="shared" ref="Z86" si="436">+Z85+Y86-P86-Q86</f>
        <v>0</v>
      </c>
    </row>
    <row r="87" spans="1:26" x14ac:dyDescent="0.55000000000000004">
      <c r="A87">
        <v>92</v>
      </c>
      <c r="B87" s="250"/>
      <c r="C87" s="45"/>
      <c r="D87" t="s">
        <v>346</v>
      </c>
      <c r="E87">
        <v>24</v>
      </c>
      <c r="F87">
        <v>49</v>
      </c>
      <c r="G87" s="1">
        <v>44107</v>
      </c>
      <c r="H87" s="130">
        <v>0</v>
      </c>
      <c r="I87" s="249">
        <f t="shared" ref="I87" si="437">+I86+H87</f>
        <v>903</v>
      </c>
      <c r="J87" s="130">
        <v>0</v>
      </c>
      <c r="K87" s="254">
        <f t="shared" ref="K87" si="438">+K86+J87</f>
        <v>899</v>
      </c>
      <c r="L87" s="358"/>
      <c r="M87" s="5"/>
      <c r="N87" s="254">
        <f t="shared" ref="N87" si="439">+N86+M87</f>
        <v>3</v>
      </c>
      <c r="O87" s="130">
        <v>0</v>
      </c>
      <c r="P87" s="5"/>
      <c r="Q87" s="6">
        <v>0</v>
      </c>
      <c r="R87" s="354"/>
      <c r="S87" s="240">
        <f t="shared" ref="S87" si="440">+S86+Q87</f>
        <v>239</v>
      </c>
      <c r="T87" s="255">
        <f t="shared" ref="T87" si="441">+T86+O87-P87-Q87</f>
        <v>0</v>
      </c>
      <c r="U87" s="1">
        <f>+G87</f>
        <v>44107</v>
      </c>
      <c r="V87" s="5">
        <f>+H87</f>
        <v>0</v>
      </c>
      <c r="W87" s="27">
        <f>+I87</f>
        <v>903</v>
      </c>
      <c r="X87" s="255">
        <f t="shared" ref="X87" si="442">+X86+V87-J87</f>
        <v>0</v>
      </c>
      <c r="Y87" s="5">
        <f t="shared" ref="Y87" si="443">+O87</f>
        <v>0</v>
      </c>
      <c r="Z87" s="252">
        <f t="shared" ref="Z87" si="444">+Z86+Y87-P87-Q87</f>
        <v>0</v>
      </c>
    </row>
    <row r="88" spans="1:26" x14ac:dyDescent="0.55000000000000004">
      <c r="A88">
        <v>93</v>
      </c>
      <c r="B88" s="250"/>
      <c r="C88" s="45"/>
      <c r="D88" t="s">
        <v>347</v>
      </c>
      <c r="E88">
        <v>24</v>
      </c>
      <c r="F88">
        <v>50</v>
      </c>
      <c r="G88" s="1">
        <v>44108</v>
      </c>
      <c r="H88" s="130">
        <v>0</v>
      </c>
      <c r="I88" s="249">
        <f t="shared" ref="I88" si="445">+I87+H88</f>
        <v>903</v>
      </c>
      <c r="J88" s="130">
        <v>0</v>
      </c>
      <c r="K88" s="254">
        <f t="shared" ref="K88" si="446">+K87+J88</f>
        <v>899</v>
      </c>
      <c r="L88" s="358"/>
      <c r="M88" s="5"/>
      <c r="N88" s="254">
        <f t="shared" ref="N88" si="447">+N87+M88</f>
        <v>3</v>
      </c>
      <c r="O88" s="130">
        <v>0</v>
      </c>
      <c r="P88" s="5"/>
      <c r="Q88" s="6">
        <v>0</v>
      </c>
      <c r="R88" s="354"/>
      <c r="S88" s="240">
        <f t="shared" ref="S88" si="448">+S87+Q88</f>
        <v>239</v>
      </c>
      <c r="T88" s="255">
        <f t="shared" ref="T88" si="449">+T87+O88-P88-Q88</f>
        <v>0</v>
      </c>
      <c r="U88" s="1">
        <f>+G88</f>
        <v>44108</v>
      </c>
      <c r="V88" s="5">
        <f>+H88</f>
        <v>0</v>
      </c>
      <c r="W88" s="27">
        <f>+I88</f>
        <v>903</v>
      </c>
      <c r="X88" s="255">
        <f t="shared" ref="X88" si="450">+X87+V88-J88</f>
        <v>0</v>
      </c>
      <c r="Y88" s="5">
        <f t="shared" ref="Y88" si="451">+O88</f>
        <v>0</v>
      </c>
      <c r="Z88" s="252">
        <f t="shared" ref="Z88" si="452">+Z87+Y88-P88-Q88</f>
        <v>0</v>
      </c>
    </row>
    <row r="89" spans="1:26" x14ac:dyDescent="0.55000000000000004">
      <c r="A89">
        <v>94</v>
      </c>
      <c r="B89" s="250"/>
      <c r="C89" s="45"/>
      <c r="D89" t="s">
        <v>349</v>
      </c>
      <c r="E89">
        <v>24</v>
      </c>
      <c r="F89">
        <v>51</v>
      </c>
      <c r="G89" s="1">
        <v>44109</v>
      </c>
      <c r="H89" s="130">
        <v>0</v>
      </c>
      <c r="I89" s="249">
        <f t="shared" ref="I89" si="453">+I88+H89</f>
        <v>903</v>
      </c>
      <c r="J89" s="130">
        <v>0</v>
      </c>
      <c r="K89" s="254">
        <f t="shared" ref="K89" si="454">+K88+J89</f>
        <v>899</v>
      </c>
      <c r="L89" s="358"/>
      <c r="M89" s="5"/>
      <c r="N89" s="254">
        <f t="shared" ref="N89" si="455">+N88+M89</f>
        <v>3</v>
      </c>
      <c r="O89" s="130">
        <v>0</v>
      </c>
      <c r="P89" s="5"/>
      <c r="Q89" s="6">
        <v>0</v>
      </c>
      <c r="R89" s="354"/>
      <c r="S89" s="240">
        <f t="shared" ref="S89" si="456">+S88+Q89</f>
        <v>239</v>
      </c>
      <c r="T89" s="255">
        <f t="shared" ref="T89" si="457">+T88+O89-P89-Q89</f>
        <v>0</v>
      </c>
      <c r="U89" s="1">
        <f>+G89</f>
        <v>44109</v>
      </c>
      <c r="V89" s="5">
        <f>+H89</f>
        <v>0</v>
      </c>
      <c r="W89" s="27">
        <f>+I89</f>
        <v>903</v>
      </c>
      <c r="X89" s="255">
        <f t="shared" ref="X89" si="458">+X88+V89-J89</f>
        <v>0</v>
      </c>
      <c r="Y89" s="5">
        <f t="shared" ref="Y89" si="459">+O89</f>
        <v>0</v>
      </c>
      <c r="Z89" s="252">
        <f t="shared" ref="Z89" si="460">+Z88+Y89-P89-Q89</f>
        <v>0</v>
      </c>
    </row>
    <row r="90" spans="1:26" x14ac:dyDescent="0.55000000000000004">
      <c r="A90">
        <v>95</v>
      </c>
      <c r="B90" s="250"/>
      <c r="C90" s="45"/>
      <c r="D90" t="s">
        <v>350</v>
      </c>
      <c r="E90">
        <v>24</v>
      </c>
      <c r="F90">
        <v>52</v>
      </c>
      <c r="G90" s="1">
        <v>44110</v>
      </c>
      <c r="H90" s="130">
        <v>0</v>
      </c>
      <c r="I90" s="249">
        <f t="shared" ref="I90" si="461">+I89+H90</f>
        <v>903</v>
      </c>
      <c r="J90" s="130">
        <v>0</v>
      </c>
      <c r="K90" s="254">
        <f t="shared" ref="K90" si="462">+K89+J90</f>
        <v>899</v>
      </c>
      <c r="L90" s="358"/>
      <c r="M90" s="5"/>
      <c r="N90" s="254">
        <f t="shared" ref="N90" si="463">+N89+M90</f>
        <v>3</v>
      </c>
      <c r="O90" s="130">
        <v>0</v>
      </c>
      <c r="P90" s="5"/>
      <c r="Q90" s="6">
        <v>0</v>
      </c>
      <c r="R90" s="354"/>
      <c r="S90" s="240">
        <f t="shared" ref="S90" si="464">+S89+Q90</f>
        <v>239</v>
      </c>
      <c r="T90" s="255">
        <f t="shared" ref="T90" si="465">+T89+O90-P90-Q90</f>
        <v>0</v>
      </c>
      <c r="U90" s="1">
        <f>+G90</f>
        <v>44110</v>
      </c>
      <c r="V90" s="5">
        <f>+H90</f>
        <v>0</v>
      </c>
      <c r="W90" s="27">
        <f>+I90</f>
        <v>903</v>
      </c>
      <c r="X90" s="255">
        <f t="shared" ref="X90" si="466">+X89+V90-J90</f>
        <v>0</v>
      </c>
      <c r="Y90" s="5">
        <f t="shared" ref="Y90" si="467">+O90</f>
        <v>0</v>
      </c>
      <c r="Z90" s="252">
        <f t="shared" ref="Z90" si="468">+Z89+Y90-P90-Q90</f>
        <v>0</v>
      </c>
    </row>
    <row r="91" spans="1:26" x14ac:dyDescent="0.55000000000000004">
      <c r="A91">
        <v>96</v>
      </c>
      <c r="B91" s="250"/>
      <c r="C91" s="45"/>
      <c r="D91" t="s">
        <v>351</v>
      </c>
      <c r="E91">
        <v>24</v>
      </c>
      <c r="F91">
        <v>53</v>
      </c>
      <c r="G91" s="1">
        <v>44111</v>
      </c>
      <c r="H91" s="130">
        <v>0</v>
      </c>
      <c r="I91" s="249">
        <f t="shared" ref="I91" si="469">+I90+H91</f>
        <v>903</v>
      </c>
      <c r="J91" s="130">
        <v>0</v>
      </c>
      <c r="K91" s="254">
        <f t="shared" ref="K91" si="470">+K90+J91</f>
        <v>899</v>
      </c>
      <c r="L91" s="358"/>
      <c r="M91" s="5"/>
      <c r="N91" s="254">
        <f t="shared" ref="N91" si="471">+N90+M91</f>
        <v>3</v>
      </c>
      <c r="O91" s="130">
        <v>0</v>
      </c>
      <c r="P91" s="5"/>
      <c r="Q91" s="6">
        <v>0</v>
      </c>
      <c r="R91" s="354"/>
      <c r="S91" s="240">
        <f t="shared" ref="S91" si="472">+S90+Q91</f>
        <v>239</v>
      </c>
      <c r="T91" s="255">
        <f t="shared" ref="T91" si="473">+T90+O91-P91-Q91</f>
        <v>0</v>
      </c>
      <c r="U91" s="1">
        <f>+G91</f>
        <v>44111</v>
      </c>
      <c r="V91" s="5">
        <f>+H91</f>
        <v>0</v>
      </c>
      <c r="W91" s="27">
        <f>+I91</f>
        <v>903</v>
      </c>
      <c r="X91" s="255">
        <f t="shared" ref="X91" si="474">+X90+V91-J91</f>
        <v>0</v>
      </c>
      <c r="Y91" s="5">
        <f t="shared" ref="Y91" si="475">+O91</f>
        <v>0</v>
      </c>
      <c r="Z91" s="252">
        <f t="shared" ref="Z91" si="476">+Z90+Y91-P91-Q91</f>
        <v>0</v>
      </c>
    </row>
    <row r="92" spans="1:26" x14ac:dyDescent="0.55000000000000004">
      <c r="A92">
        <v>97</v>
      </c>
      <c r="B92" s="250"/>
      <c r="C92" s="45"/>
      <c r="D92" t="s">
        <v>352</v>
      </c>
      <c r="E92">
        <v>24</v>
      </c>
      <c r="F92">
        <v>54</v>
      </c>
      <c r="G92" s="1">
        <v>44112</v>
      </c>
      <c r="H92" s="130">
        <v>0</v>
      </c>
      <c r="I92" s="249">
        <f t="shared" ref="I92" si="477">+I91+H92</f>
        <v>903</v>
      </c>
      <c r="J92" s="130">
        <v>0</v>
      </c>
      <c r="K92" s="254">
        <f t="shared" ref="K92" si="478">+K91+J92</f>
        <v>899</v>
      </c>
      <c r="L92" s="358"/>
      <c r="M92" s="5"/>
      <c r="N92" s="254">
        <f t="shared" ref="N92" si="479">+N91+M92</f>
        <v>3</v>
      </c>
      <c r="O92" s="130">
        <v>0</v>
      </c>
      <c r="P92" s="5"/>
      <c r="Q92" s="6">
        <v>0</v>
      </c>
      <c r="R92" s="354"/>
      <c r="S92" s="240">
        <f t="shared" ref="S92" si="480">+S91+Q92</f>
        <v>239</v>
      </c>
      <c r="T92" s="255">
        <f t="shared" ref="T92" si="481">+T91+O92-P92-Q92</f>
        <v>0</v>
      </c>
      <c r="U92" s="1">
        <f>+G92</f>
        <v>44112</v>
      </c>
      <c r="V92" s="5">
        <f>+H92</f>
        <v>0</v>
      </c>
      <c r="W92" s="27">
        <f>+I92</f>
        <v>903</v>
      </c>
      <c r="X92" s="255">
        <f t="shared" ref="X92" si="482">+X91+V92-J92</f>
        <v>0</v>
      </c>
      <c r="Y92" s="5">
        <f t="shared" ref="Y92" si="483">+O92</f>
        <v>0</v>
      </c>
      <c r="Z92" s="252">
        <f t="shared" ref="Z92" si="484">+Z91+Y92-P92-Q92</f>
        <v>0</v>
      </c>
    </row>
    <row r="93" spans="1:26" x14ac:dyDescent="0.55000000000000004">
      <c r="A93">
        <v>98</v>
      </c>
      <c r="B93" s="250"/>
      <c r="C93" s="45"/>
      <c r="D93" t="s">
        <v>353</v>
      </c>
      <c r="E93">
        <v>24</v>
      </c>
      <c r="F93">
        <v>55</v>
      </c>
      <c r="G93" s="1">
        <v>44113</v>
      </c>
      <c r="H93" s="130">
        <v>0</v>
      </c>
      <c r="I93" s="249">
        <f t="shared" ref="I93" si="485">+I92+H93</f>
        <v>903</v>
      </c>
      <c r="J93" s="130">
        <v>0</v>
      </c>
      <c r="K93" s="254">
        <f t="shared" ref="K93" si="486">+K92+J93</f>
        <v>899</v>
      </c>
      <c r="L93" s="358"/>
      <c r="M93" s="5"/>
      <c r="N93" s="254">
        <f t="shared" ref="N93" si="487">+N92+M93</f>
        <v>3</v>
      </c>
      <c r="O93" s="130">
        <v>0</v>
      </c>
      <c r="P93" s="5"/>
      <c r="Q93" s="6">
        <v>0</v>
      </c>
      <c r="R93" s="354"/>
      <c r="S93" s="240">
        <f t="shared" ref="S93" si="488">+S92+Q93</f>
        <v>239</v>
      </c>
      <c r="T93" s="255">
        <f t="shared" ref="T93" si="489">+T92+O93-P93-Q93</f>
        <v>0</v>
      </c>
      <c r="U93" s="1">
        <f>+G93</f>
        <v>44113</v>
      </c>
      <c r="V93" s="5">
        <f>+H93</f>
        <v>0</v>
      </c>
      <c r="W93" s="27">
        <f>+I93</f>
        <v>903</v>
      </c>
      <c r="X93" s="255">
        <f t="shared" ref="X93" si="490">+X92+V93-J93</f>
        <v>0</v>
      </c>
      <c r="Y93" s="5">
        <f t="shared" ref="Y93" si="491">+O93</f>
        <v>0</v>
      </c>
      <c r="Z93" s="252">
        <f t="shared" ref="Z93" si="492">+Z92+Y93-P93-Q93</f>
        <v>0</v>
      </c>
    </row>
    <row r="94" spans="1:26" x14ac:dyDescent="0.55000000000000004">
      <c r="A94">
        <v>99</v>
      </c>
      <c r="B94" s="250"/>
      <c r="C94" s="45"/>
      <c r="D94" t="s">
        <v>354</v>
      </c>
      <c r="E94">
        <v>24</v>
      </c>
      <c r="F94">
        <v>56</v>
      </c>
      <c r="G94" s="1">
        <v>44114</v>
      </c>
      <c r="H94" s="130">
        <v>0</v>
      </c>
      <c r="I94" s="249">
        <f t="shared" ref="I94" si="493">+I93+H94</f>
        <v>903</v>
      </c>
      <c r="J94" s="130">
        <v>0</v>
      </c>
      <c r="K94" s="254">
        <f t="shared" ref="K94" si="494">+K93+J94</f>
        <v>899</v>
      </c>
      <c r="L94" s="358"/>
      <c r="M94" s="5"/>
      <c r="N94" s="254">
        <f t="shared" ref="N94" si="495">+N93+M94</f>
        <v>3</v>
      </c>
      <c r="O94" s="130">
        <v>0</v>
      </c>
      <c r="P94" s="5"/>
      <c r="Q94" s="6">
        <v>0</v>
      </c>
      <c r="R94" s="354"/>
      <c r="S94" s="240">
        <f t="shared" ref="S94" si="496">+S93+Q94</f>
        <v>239</v>
      </c>
      <c r="T94" s="255">
        <f t="shared" ref="T94" si="497">+T93+O94-P94-Q94</f>
        <v>0</v>
      </c>
      <c r="U94" s="1">
        <f>+G94</f>
        <v>44114</v>
      </c>
      <c r="V94" s="5">
        <f>+H94</f>
        <v>0</v>
      </c>
      <c r="W94" s="27">
        <f>+I94</f>
        <v>903</v>
      </c>
      <c r="X94" s="255">
        <f t="shared" ref="X94" si="498">+X93+V94-J94</f>
        <v>0</v>
      </c>
      <c r="Y94" s="5">
        <f t="shared" ref="Y94" si="499">+O94</f>
        <v>0</v>
      </c>
      <c r="Z94" s="252">
        <f t="shared" ref="Z94" si="500">+Z93+Y94-P94-Q94</f>
        <v>0</v>
      </c>
    </row>
    <row r="95" spans="1:26" x14ac:dyDescent="0.55000000000000004">
      <c r="A95">
        <v>100</v>
      </c>
      <c r="B95" s="250"/>
      <c r="C95" s="45"/>
      <c r="D95" t="s">
        <v>355</v>
      </c>
      <c r="E95">
        <v>24</v>
      </c>
      <c r="F95">
        <v>57</v>
      </c>
      <c r="G95" s="1">
        <v>44115</v>
      </c>
      <c r="H95" s="130">
        <v>0</v>
      </c>
      <c r="I95" s="249">
        <f t="shared" ref="I95" si="501">+I94+H95</f>
        <v>903</v>
      </c>
      <c r="J95" s="130">
        <v>0</v>
      </c>
      <c r="K95" s="254">
        <f t="shared" ref="K95" si="502">+K94+J95</f>
        <v>899</v>
      </c>
      <c r="L95" s="358"/>
      <c r="M95" s="5"/>
      <c r="N95" s="254">
        <f t="shared" ref="N95" si="503">+N94+M95</f>
        <v>3</v>
      </c>
      <c r="O95" s="130">
        <v>0</v>
      </c>
      <c r="P95" s="5"/>
      <c r="Q95" s="6">
        <v>0</v>
      </c>
      <c r="R95" s="354"/>
      <c r="S95" s="240">
        <f t="shared" ref="S95" si="504">+S94+Q95</f>
        <v>239</v>
      </c>
      <c r="T95" s="255">
        <f t="shared" ref="T95" si="505">+T94+O95-P95-Q95</f>
        <v>0</v>
      </c>
      <c r="U95" s="1">
        <f>+G95</f>
        <v>44115</v>
      </c>
      <c r="V95" s="5">
        <f>+H95</f>
        <v>0</v>
      </c>
      <c r="W95" s="27">
        <f>+I95</f>
        <v>903</v>
      </c>
      <c r="X95" s="255">
        <f t="shared" ref="X95" si="506">+X94+V95-J95</f>
        <v>0</v>
      </c>
      <c r="Y95" s="5">
        <f t="shared" ref="Y95" si="507">+O95</f>
        <v>0</v>
      </c>
      <c r="Z95" s="252">
        <f t="shared" ref="Z95" si="508">+Z94+Y95-P95-Q95</f>
        <v>0</v>
      </c>
    </row>
    <row r="96" spans="1:26" x14ac:dyDescent="0.55000000000000004">
      <c r="A96">
        <v>101</v>
      </c>
      <c r="B96" s="250"/>
      <c r="C96" s="45"/>
      <c r="D96" t="s">
        <v>374</v>
      </c>
      <c r="E96">
        <v>24</v>
      </c>
      <c r="F96">
        <v>58</v>
      </c>
      <c r="G96" s="1">
        <v>44116</v>
      </c>
      <c r="H96" s="130">
        <v>0</v>
      </c>
      <c r="I96" s="249">
        <f t="shared" ref="I96" si="509">+I95+H96</f>
        <v>903</v>
      </c>
      <c r="J96" s="130">
        <v>0</v>
      </c>
      <c r="K96" s="254">
        <f t="shared" ref="K96" si="510">+K95+J96</f>
        <v>899</v>
      </c>
      <c r="L96" s="358"/>
      <c r="M96" s="5"/>
      <c r="N96" s="254">
        <f t="shared" ref="N96" si="511">+N95+M96</f>
        <v>3</v>
      </c>
      <c r="O96" s="130">
        <v>0</v>
      </c>
      <c r="P96" s="5"/>
      <c r="Q96" s="6">
        <v>0</v>
      </c>
      <c r="R96" s="354"/>
      <c r="S96" s="240">
        <f t="shared" ref="S96" si="512">+S95+Q96</f>
        <v>239</v>
      </c>
      <c r="T96" s="255">
        <f t="shared" ref="T96" si="513">+T95+O96-P96-Q96</f>
        <v>0</v>
      </c>
      <c r="U96" s="1">
        <f>+G96</f>
        <v>44116</v>
      </c>
      <c r="V96" s="5">
        <f>+H96</f>
        <v>0</v>
      </c>
      <c r="W96" s="27">
        <f>+I96</f>
        <v>903</v>
      </c>
      <c r="X96" s="255">
        <f t="shared" ref="X96" si="514">+X95+V96-J96</f>
        <v>0</v>
      </c>
      <c r="Y96" s="5">
        <f t="shared" ref="Y96" si="515">+O96</f>
        <v>0</v>
      </c>
      <c r="Z96" s="252">
        <f t="shared" ref="Z96" si="516">+Z95+Y96-P96-Q96</f>
        <v>0</v>
      </c>
    </row>
    <row r="97" spans="1:26" x14ac:dyDescent="0.55000000000000004">
      <c r="A97">
        <v>102</v>
      </c>
      <c r="B97" s="250"/>
      <c r="C97" s="45"/>
      <c r="D97" t="s">
        <v>375</v>
      </c>
      <c r="E97">
        <v>24</v>
      </c>
      <c r="F97">
        <v>59</v>
      </c>
      <c r="G97" s="1">
        <v>44117</v>
      </c>
      <c r="H97" s="130">
        <v>0</v>
      </c>
      <c r="I97" s="249">
        <f t="shared" ref="I97" si="517">+I96+H97</f>
        <v>903</v>
      </c>
      <c r="J97" s="130">
        <v>0</v>
      </c>
      <c r="K97" s="254">
        <f t="shared" ref="K97" si="518">+K96+J97</f>
        <v>899</v>
      </c>
      <c r="L97" s="358"/>
      <c r="M97" s="5"/>
      <c r="N97" s="254">
        <f t="shared" ref="N97" si="519">+N96+M97</f>
        <v>3</v>
      </c>
      <c r="O97" s="130">
        <v>0</v>
      </c>
      <c r="P97" s="5"/>
      <c r="Q97" s="6">
        <v>0</v>
      </c>
      <c r="R97" s="354"/>
      <c r="S97" s="240">
        <f t="shared" ref="S97" si="520">+S96+Q97</f>
        <v>239</v>
      </c>
      <c r="T97" s="255">
        <f t="shared" ref="T97" si="521">+T96+O97-P97-Q97</f>
        <v>0</v>
      </c>
      <c r="U97" s="1">
        <f>+G97</f>
        <v>44117</v>
      </c>
      <c r="V97" s="5">
        <f>+H97</f>
        <v>0</v>
      </c>
      <c r="W97" s="27">
        <f>+I97</f>
        <v>903</v>
      </c>
      <c r="X97" s="255">
        <f t="shared" ref="X97" si="522">+X96+V97-J97</f>
        <v>0</v>
      </c>
      <c r="Y97" s="5">
        <f t="shared" ref="Y97" si="523">+O97</f>
        <v>0</v>
      </c>
      <c r="Z97" s="252">
        <f t="shared" ref="Z97" si="524">+Z96+Y97-P97-Q97</f>
        <v>0</v>
      </c>
    </row>
    <row r="98" spans="1:26" x14ac:dyDescent="0.55000000000000004">
      <c r="A98">
        <v>103</v>
      </c>
      <c r="B98" s="250"/>
      <c r="C98" s="45"/>
      <c r="D98" t="s">
        <v>376</v>
      </c>
      <c r="E98">
        <v>24</v>
      </c>
      <c r="F98">
        <v>60</v>
      </c>
      <c r="G98" s="1">
        <v>44118</v>
      </c>
      <c r="H98" s="130">
        <v>0</v>
      </c>
      <c r="I98" s="249">
        <f t="shared" ref="I98" si="525">+I97+H98</f>
        <v>903</v>
      </c>
      <c r="J98" s="130">
        <v>0</v>
      </c>
      <c r="K98" s="254">
        <f t="shared" ref="K98" si="526">+K97+J98</f>
        <v>899</v>
      </c>
      <c r="L98" s="358"/>
      <c r="M98" s="5"/>
      <c r="N98" s="254">
        <f t="shared" ref="N98" si="527">+N97+M98</f>
        <v>3</v>
      </c>
      <c r="O98" s="130">
        <v>0</v>
      </c>
      <c r="P98" s="5"/>
      <c r="Q98" s="6">
        <v>0</v>
      </c>
      <c r="R98" s="354"/>
      <c r="S98" s="240">
        <f t="shared" ref="S98" si="528">+S97+Q98</f>
        <v>239</v>
      </c>
      <c r="T98" s="255">
        <f t="shared" ref="T98" si="529">+T97+O98-P98-Q98</f>
        <v>0</v>
      </c>
      <c r="U98" s="1">
        <f>+G98</f>
        <v>44118</v>
      </c>
      <c r="V98" s="5">
        <f>+H98</f>
        <v>0</v>
      </c>
      <c r="W98" s="27">
        <f>+I98</f>
        <v>903</v>
      </c>
      <c r="X98" s="255">
        <f t="shared" ref="X98" si="530">+X97+V98-J98</f>
        <v>0</v>
      </c>
      <c r="Y98" s="5">
        <f t="shared" ref="Y98" si="531">+O98</f>
        <v>0</v>
      </c>
      <c r="Z98" s="252">
        <f t="shared" ref="Z98" si="532">+Z97+Y98-P98-Q98</f>
        <v>0</v>
      </c>
    </row>
    <row r="99" spans="1:26" x14ac:dyDescent="0.55000000000000004">
      <c r="A99">
        <v>104</v>
      </c>
      <c r="B99" s="250"/>
      <c r="C99" s="45"/>
      <c r="D99" t="s">
        <v>378</v>
      </c>
      <c r="E99">
        <v>24</v>
      </c>
      <c r="F99">
        <v>61</v>
      </c>
      <c r="G99" s="1">
        <v>44119</v>
      </c>
      <c r="H99" s="130">
        <v>0</v>
      </c>
      <c r="I99" s="249">
        <f t="shared" ref="I99" si="533">+I98+H99</f>
        <v>903</v>
      </c>
      <c r="J99" s="130">
        <v>0</v>
      </c>
      <c r="K99" s="254">
        <f t="shared" ref="K99" si="534">+K98+J99</f>
        <v>899</v>
      </c>
      <c r="L99" s="358"/>
      <c r="M99" s="5"/>
      <c r="N99" s="254">
        <f t="shared" ref="N99" si="535">+N98+M99</f>
        <v>3</v>
      </c>
      <c r="O99" s="130">
        <v>0</v>
      </c>
      <c r="P99" s="5"/>
      <c r="Q99" s="6">
        <v>0</v>
      </c>
      <c r="R99" s="354"/>
      <c r="S99" s="240">
        <f t="shared" ref="S99" si="536">+S98+Q99</f>
        <v>239</v>
      </c>
      <c r="T99" s="255">
        <f t="shared" ref="T99" si="537">+T98+O99-P99-Q99</f>
        <v>0</v>
      </c>
      <c r="U99" s="1">
        <f>+G99</f>
        <v>44119</v>
      </c>
      <c r="V99" s="5">
        <f>+H99</f>
        <v>0</v>
      </c>
      <c r="W99" s="27">
        <f>+I99</f>
        <v>903</v>
      </c>
      <c r="X99" s="255">
        <f t="shared" ref="X99" si="538">+X98+V99-J99</f>
        <v>0</v>
      </c>
      <c r="Y99" s="5">
        <f t="shared" ref="Y99" si="539">+O99</f>
        <v>0</v>
      </c>
      <c r="Z99" s="252">
        <f t="shared" ref="Z99" si="540">+Z98+Y99-P99-Q99</f>
        <v>0</v>
      </c>
    </row>
    <row r="100" spans="1:26" x14ac:dyDescent="0.55000000000000004">
      <c r="A100">
        <v>105</v>
      </c>
      <c r="B100" s="250"/>
      <c r="C100" s="45"/>
      <c r="D100" t="s">
        <v>379</v>
      </c>
      <c r="E100">
        <v>24</v>
      </c>
      <c r="F100">
        <v>62</v>
      </c>
      <c r="G100" s="1">
        <v>44120</v>
      </c>
      <c r="H100" s="130">
        <v>0</v>
      </c>
      <c r="I100" s="249">
        <f t="shared" ref="I100" si="541">+I99+H100</f>
        <v>903</v>
      </c>
      <c r="J100" s="130">
        <v>0</v>
      </c>
      <c r="K100" s="254">
        <f t="shared" ref="K100" si="542">+K99+J100</f>
        <v>899</v>
      </c>
      <c r="L100" s="358"/>
      <c r="M100" s="5"/>
      <c r="N100" s="254">
        <f t="shared" ref="N100" si="543">+N99+M100</f>
        <v>3</v>
      </c>
      <c r="O100" s="130">
        <v>0</v>
      </c>
      <c r="P100" s="5"/>
      <c r="Q100" s="6">
        <v>0</v>
      </c>
      <c r="R100" s="354"/>
      <c r="S100" s="240">
        <f t="shared" ref="S100" si="544">+S99+Q100</f>
        <v>239</v>
      </c>
      <c r="T100" s="255">
        <f t="shared" ref="T100" si="545">+T99+O100-P100-Q100</f>
        <v>0</v>
      </c>
      <c r="U100" s="1">
        <f>+G100</f>
        <v>44120</v>
      </c>
      <c r="V100" s="5">
        <f>+H100</f>
        <v>0</v>
      </c>
      <c r="W100" s="27">
        <f>+I100</f>
        <v>903</v>
      </c>
      <c r="X100" s="255">
        <f t="shared" ref="X100" si="546">+X99+V100-J100</f>
        <v>0</v>
      </c>
      <c r="Y100" s="5">
        <f t="shared" ref="Y100" si="547">+O100</f>
        <v>0</v>
      </c>
      <c r="Z100" s="252">
        <f t="shared" ref="Z100" si="548">+Z99+Y100-P100-Q100</f>
        <v>0</v>
      </c>
    </row>
    <row r="101" spans="1:26" x14ac:dyDescent="0.55000000000000004">
      <c r="A101">
        <v>106</v>
      </c>
      <c r="B101" s="250"/>
      <c r="C101" s="45"/>
      <c r="D101" t="s">
        <v>380</v>
      </c>
      <c r="E101">
        <v>24</v>
      </c>
      <c r="F101">
        <v>63</v>
      </c>
      <c r="G101" s="1">
        <v>44121</v>
      </c>
      <c r="H101" s="130">
        <v>0</v>
      </c>
      <c r="I101" s="249">
        <f t="shared" ref="I101" si="549">+I100+H101</f>
        <v>903</v>
      </c>
      <c r="J101" s="130">
        <v>0</v>
      </c>
      <c r="K101" s="254">
        <f t="shared" ref="K101" si="550">+K100+J101</f>
        <v>899</v>
      </c>
      <c r="L101" s="358"/>
      <c r="M101" s="5"/>
      <c r="N101" s="254">
        <f t="shared" ref="N101" si="551">+N100+M101</f>
        <v>3</v>
      </c>
      <c r="O101" s="130">
        <v>0</v>
      </c>
      <c r="P101" s="5"/>
      <c r="Q101" s="6">
        <v>0</v>
      </c>
      <c r="R101" s="354"/>
      <c r="S101" s="240">
        <f t="shared" ref="S101" si="552">+S100+Q101</f>
        <v>239</v>
      </c>
      <c r="T101" s="255">
        <f t="shared" ref="T101" si="553">+T100+O101-P101-Q101</f>
        <v>0</v>
      </c>
      <c r="U101" s="1">
        <f>+G101</f>
        <v>44121</v>
      </c>
      <c r="V101" s="5">
        <f>+H101</f>
        <v>0</v>
      </c>
      <c r="W101" s="27">
        <f>+I101</f>
        <v>903</v>
      </c>
      <c r="X101" s="255">
        <f t="shared" ref="X101" si="554">+X100+V101-J101</f>
        <v>0</v>
      </c>
      <c r="Y101" s="5">
        <f t="shared" ref="Y101" si="555">+O101</f>
        <v>0</v>
      </c>
      <c r="Z101" s="252">
        <f t="shared" ref="Z101" si="556">+Z100+Y101-P101-Q101</f>
        <v>0</v>
      </c>
    </row>
    <row r="102" spans="1:26" x14ac:dyDescent="0.55000000000000004">
      <c r="A102">
        <v>107</v>
      </c>
      <c r="B102" s="250"/>
      <c r="C102" s="45"/>
      <c r="D102" t="s">
        <v>381</v>
      </c>
      <c r="E102">
        <v>24</v>
      </c>
      <c r="F102">
        <v>64</v>
      </c>
      <c r="G102" s="1">
        <v>44122</v>
      </c>
      <c r="H102" s="130">
        <v>0</v>
      </c>
      <c r="I102" s="249">
        <f t="shared" ref="I102" si="557">+I101+H102</f>
        <v>903</v>
      </c>
      <c r="J102" s="130">
        <v>0</v>
      </c>
      <c r="K102" s="254">
        <f t="shared" ref="K102" si="558">+K101+J102</f>
        <v>899</v>
      </c>
      <c r="L102" s="358"/>
      <c r="M102" s="5"/>
      <c r="N102" s="254">
        <f t="shared" ref="N102" si="559">+N101+M102</f>
        <v>3</v>
      </c>
      <c r="O102" s="130">
        <v>0</v>
      </c>
      <c r="P102" s="5"/>
      <c r="Q102" s="6">
        <v>0</v>
      </c>
      <c r="R102" s="354"/>
      <c r="S102" s="240">
        <f t="shared" ref="S102" si="560">+S101+Q102</f>
        <v>239</v>
      </c>
      <c r="T102" s="255">
        <f t="shared" ref="T102" si="561">+T101+O102-P102-Q102</f>
        <v>0</v>
      </c>
      <c r="U102" s="1">
        <f>+G102</f>
        <v>44122</v>
      </c>
      <c r="V102" s="5">
        <f>+H102</f>
        <v>0</v>
      </c>
      <c r="W102" s="27">
        <f>+I102</f>
        <v>903</v>
      </c>
      <c r="X102" s="255">
        <f t="shared" ref="X102" si="562">+X101+V102-J102</f>
        <v>0</v>
      </c>
      <c r="Y102" s="5">
        <f t="shared" ref="Y102" si="563">+O102</f>
        <v>0</v>
      </c>
      <c r="Z102" s="252">
        <f t="shared" ref="Z102" si="564">+Z101+Y102-P102-Q102</f>
        <v>0</v>
      </c>
    </row>
    <row r="103" spans="1:26" x14ac:dyDescent="0.55000000000000004">
      <c r="A103">
        <v>108</v>
      </c>
      <c r="B103" s="250"/>
      <c r="C103" s="45"/>
      <c r="D103" t="s">
        <v>382</v>
      </c>
      <c r="E103">
        <v>24</v>
      </c>
      <c r="F103">
        <v>65</v>
      </c>
      <c r="G103" s="1">
        <v>44123</v>
      </c>
      <c r="H103" s="130">
        <v>0</v>
      </c>
      <c r="I103" s="249">
        <f t="shared" ref="I103" si="565">+I102+H103</f>
        <v>903</v>
      </c>
      <c r="J103" s="130">
        <v>0</v>
      </c>
      <c r="K103" s="254">
        <f t="shared" ref="K103" si="566">+K102+J103</f>
        <v>899</v>
      </c>
      <c r="L103" s="358"/>
      <c r="M103" s="5"/>
      <c r="N103" s="254">
        <f t="shared" ref="N103" si="567">+N102+M103</f>
        <v>3</v>
      </c>
      <c r="O103" s="130">
        <v>0</v>
      </c>
      <c r="P103" s="5"/>
      <c r="Q103" s="6">
        <v>0</v>
      </c>
      <c r="R103" s="354"/>
      <c r="S103" s="240">
        <f t="shared" ref="S103" si="568">+S102+Q103</f>
        <v>239</v>
      </c>
      <c r="T103" s="255">
        <f t="shared" ref="T103" si="569">+T102+O103-P103-Q103</f>
        <v>0</v>
      </c>
      <c r="U103" s="1">
        <f>+G103</f>
        <v>44123</v>
      </c>
      <c r="V103" s="5">
        <f>+H103</f>
        <v>0</v>
      </c>
      <c r="W103" s="27">
        <f>+I103</f>
        <v>903</v>
      </c>
      <c r="X103" s="255">
        <f t="shared" ref="X103" si="570">+X102+V103-J103</f>
        <v>0</v>
      </c>
      <c r="Y103" s="5">
        <f t="shared" ref="Y103" si="571">+O103</f>
        <v>0</v>
      </c>
      <c r="Z103" s="252">
        <f t="shared" ref="Z103" si="572">+Z102+Y103-P103-Q103</f>
        <v>0</v>
      </c>
    </row>
    <row r="104" spans="1:26" x14ac:dyDescent="0.55000000000000004">
      <c r="A104">
        <v>109</v>
      </c>
      <c r="B104" s="250"/>
      <c r="C104" s="45"/>
      <c r="D104" t="s">
        <v>383</v>
      </c>
      <c r="E104">
        <v>24</v>
      </c>
      <c r="F104">
        <v>66</v>
      </c>
      <c r="G104" s="1">
        <v>44124</v>
      </c>
      <c r="H104" s="130">
        <v>0</v>
      </c>
      <c r="I104" s="249">
        <f t="shared" ref="I104" si="573">+I103+H104</f>
        <v>903</v>
      </c>
      <c r="J104" s="130">
        <v>0</v>
      </c>
      <c r="K104" s="254">
        <f t="shared" ref="K104" si="574">+K103+J104</f>
        <v>899</v>
      </c>
      <c r="L104" s="358"/>
      <c r="M104" s="5"/>
      <c r="N104" s="254">
        <f t="shared" ref="N104" si="575">+N103+M104</f>
        <v>3</v>
      </c>
      <c r="O104" s="130">
        <v>0</v>
      </c>
      <c r="P104" s="5"/>
      <c r="Q104" s="6">
        <v>0</v>
      </c>
      <c r="R104" s="354"/>
      <c r="S104" s="240">
        <f t="shared" ref="S104" si="576">+S103+Q104</f>
        <v>239</v>
      </c>
      <c r="T104" s="255">
        <f t="shared" ref="T104" si="577">+T103+O104-P104-Q104</f>
        <v>0</v>
      </c>
      <c r="U104" s="1">
        <f>+G104</f>
        <v>44124</v>
      </c>
      <c r="V104" s="5">
        <f>+H104</f>
        <v>0</v>
      </c>
      <c r="W104" s="27">
        <f>+I104</f>
        <v>903</v>
      </c>
      <c r="X104" s="255">
        <f t="shared" ref="X104" si="578">+X103+V104-J104</f>
        <v>0</v>
      </c>
      <c r="Y104" s="5">
        <f t="shared" ref="Y104" si="579">+O104</f>
        <v>0</v>
      </c>
      <c r="Z104" s="252">
        <f t="shared" ref="Z104" si="580">+Z103+Y104-P104-Q104</f>
        <v>0</v>
      </c>
    </row>
    <row r="105" spans="1:26" x14ac:dyDescent="0.55000000000000004">
      <c r="A105">
        <v>110</v>
      </c>
      <c r="B105" s="250"/>
      <c r="C105" s="45"/>
      <c r="D105" t="s">
        <v>384</v>
      </c>
      <c r="E105">
        <v>24</v>
      </c>
      <c r="F105">
        <v>67</v>
      </c>
      <c r="G105" s="1">
        <v>44125</v>
      </c>
      <c r="H105" s="130">
        <v>0</v>
      </c>
      <c r="I105" s="249">
        <f t="shared" ref="I105" si="581">+I104+H105</f>
        <v>903</v>
      </c>
      <c r="J105" s="130">
        <v>0</v>
      </c>
      <c r="K105" s="254">
        <f t="shared" ref="K105" si="582">+K104+J105</f>
        <v>899</v>
      </c>
      <c r="L105" s="358"/>
      <c r="M105" s="5"/>
      <c r="N105" s="254">
        <f t="shared" ref="N105" si="583">+N104+M105</f>
        <v>3</v>
      </c>
      <c r="O105" s="130">
        <v>0</v>
      </c>
      <c r="P105" s="5"/>
      <c r="Q105" s="6">
        <v>0</v>
      </c>
      <c r="R105" s="354"/>
      <c r="S105" s="240">
        <f t="shared" ref="S105" si="584">+S104+Q105</f>
        <v>239</v>
      </c>
      <c r="T105" s="255">
        <f t="shared" ref="T105" si="585">+T104+O105-P105-Q105</f>
        <v>0</v>
      </c>
      <c r="U105" s="1">
        <f>+G105</f>
        <v>44125</v>
      </c>
      <c r="V105" s="5">
        <f>+H105</f>
        <v>0</v>
      </c>
      <c r="W105" s="27">
        <f>+I105</f>
        <v>903</v>
      </c>
      <c r="X105" s="255">
        <f t="shared" ref="X105" si="586">+X104+V105-J105</f>
        <v>0</v>
      </c>
      <c r="Y105" s="5">
        <f t="shared" ref="Y105" si="587">+O105</f>
        <v>0</v>
      </c>
      <c r="Z105" s="252">
        <f t="shared" ref="Z105" si="588">+Z104+Y105-P105-Q105</f>
        <v>0</v>
      </c>
    </row>
    <row r="106" spans="1:26" x14ac:dyDescent="0.55000000000000004">
      <c r="A106">
        <v>111</v>
      </c>
      <c r="B106" s="250"/>
      <c r="C106" s="45"/>
      <c r="D106" t="s">
        <v>385</v>
      </c>
      <c r="E106">
        <v>24</v>
      </c>
      <c r="F106">
        <v>68</v>
      </c>
      <c r="G106" s="1">
        <v>44126</v>
      </c>
      <c r="H106" s="130">
        <v>0</v>
      </c>
      <c r="I106" s="249">
        <f t="shared" ref="I106" si="589">+I105+H106</f>
        <v>903</v>
      </c>
      <c r="J106" s="130">
        <v>0</v>
      </c>
      <c r="K106" s="254">
        <f t="shared" ref="K106" si="590">+K105+J106</f>
        <v>899</v>
      </c>
      <c r="L106" s="358"/>
      <c r="M106" s="5"/>
      <c r="N106" s="254">
        <f t="shared" ref="N106" si="591">+N105+M106</f>
        <v>3</v>
      </c>
      <c r="O106" s="130">
        <v>0</v>
      </c>
      <c r="P106" s="5"/>
      <c r="Q106" s="6">
        <v>0</v>
      </c>
      <c r="R106" s="354"/>
      <c r="S106" s="240">
        <f t="shared" ref="S106" si="592">+S105+Q106</f>
        <v>239</v>
      </c>
      <c r="T106" s="255">
        <f t="shared" ref="T106" si="593">+T105+O106-P106-Q106</f>
        <v>0</v>
      </c>
      <c r="U106" s="1">
        <f>+G106</f>
        <v>44126</v>
      </c>
      <c r="V106" s="5">
        <f>+H106</f>
        <v>0</v>
      </c>
      <c r="W106" s="27">
        <f>+I106</f>
        <v>903</v>
      </c>
      <c r="X106" s="255">
        <f t="shared" ref="X106" si="594">+X105+V106-J106</f>
        <v>0</v>
      </c>
      <c r="Y106" s="5">
        <f t="shared" ref="Y106" si="595">+O106</f>
        <v>0</v>
      </c>
      <c r="Z106" s="252">
        <f t="shared" ref="Z106" si="596">+Z105+Y106-P106-Q106</f>
        <v>0</v>
      </c>
    </row>
    <row r="107" spans="1:26" x14ac:dyDescent="0.55000000000000004">
      <c r="A107">
        <v>112</v>
      </c>
      <c r="B107" s="250"/>
      <c r="C107" s="45"/>
      <c r="D107" t="s">
        <v>386</v>
      </c>
      <c r="E107">
        <v>24</v>
      </c>
      <c r="F107">
        <v>69</v>
      </c>
      <c r="G107" s="1">
        <v>44127</v>
      </c>
      <c r="H107" s="130">
        <v>0</v>
      </c>
      <c r="I107" s="249">
        <f t="shared" ref="I107" si="597">+I106+H107</f>
        <v>903</v>
      </c>
      <c r="J107" s="130">
        <v>0</v>
      </c>
      <c r="K107" s="254">
        <f t="shared" ref="K107" si="598">+K106+J107</f>
        <v>899</v>
      </c>
      <c r="L107" s="358"/>
      <c r="M107" s="5"/>
      <c r="N107" s="254">
        <f t="shared" ref="N107" si="599">+N106+M107</f>
        <v>3</v>
      </c>
      <c r="O107" s="130">
        <v>0</v>
      </c>
      <c r="P107" s="5"/>
      <c r="Q107" s="6">
        <v>0</v>
      </c>
      <c r="R107" s="354"/>
      <c r="S107" s="240">
        <f t="shared" ref="S107" si="600">+S106+Q107</f>
        <v>239</v>
      </c>
      <c r="T107" s="255">
        <f t="shared" ref="T107" si="601">+T106+O107-P107-Q107</f>
        <v>0</v>
      </c>
      <c r="U107" s="1">
        <f>+G107</f>
        <v>44127</v>
      </c>
      <c r="V107" s="5">
        <f>+H107</f>
        <v>0</v>
      </c>
      <c r="W107" s="27">
        <f>+I107</f>
        <v>903</v>
      </c>
      <c r="X107" s="255">
        <f t="shared" ref="X107" si="602">+X106+V107-J107</f>
        <v>0</v>
      </c>
      <c r="Y107" s="5">
        <f t="shared" ref="Y107" si="603">+O107</f>
        <v>0</v>
      </c>
      <c r="Z107" s="252">
        <f t="shared" ref="Z107" si="604">+Z106+Y107-P107-Q107</f>
        <v>0</v>
      </c>
    </row>
    <row r="108" spans="1:26" x14ac:dyDescent="0.55000000000000004">
      <c r="A108">
        <v>113</v>
      </c>
      <c r="B108" s="250"/>
      <c r="C108" s="45"/>
      <c r="D108" t="s">
        <v>387</v>
      </c>
      <c r="E108">
        <v>24</v>
      </c>
      <c r="F108">
        <v>70</v>
      </c>
      <c r="G108" s="1">
        <v>44128</v>
      </c>
      <c r="H108" s="130">
        <v>0</v>
      </c>
      <c r="I108" s="249">
        <f t="shared" ref="I108" si="605">+I107+H108</f>
        <v>903</v>
      </c>
      <c r="J108" s="130">
        <v>0</v>
      </c>
      <c r="K108" s="254">
        <f t="shared" ref="K108" si="606">+K107+J108</f>
        <v>899</v>
      </c>
      <c r="L108" s="359">
        <f>+J108</f>
        <v>0</v>
      </c>
      <c r="M108" s="5"/>
      <c r="N108" s="254">
        <f t="shared" ref="N108" si="607">+N107+M108</f>
        <v>3</v>
      </c>
      <c r="O108" s="6">
        <v>1</v>
      </c>
      <c r="P108" s="5"/>
      <c r="Q108" s="6">
        <v>0</v>
      </c>
      <c r="R108" s="354">
        <f>+Q108</f>
        <v>0</v>
      </c>
      <c r="S108" s="240">
        <f t="shared" ref="S108" si="608">+S107+Q108</f>
        <v>239</v>
      </c>
      <c r="T108" s="255">
        <f t="shared" ref="T108" si="609">+T107+O108-P108-Q108</f>
        <v>1</v>
      </c>
      <c r="U108" s="1">
        <f>+G108</f>
        <v>44128</v>
      </c>
      <c r="V108" s="5">
        <f>+H108</f>
        <v>0</v>
      </c>
      <c r="W108" s="27">
        <f>+I108</f>
        <v>903</v>
      </c>
      <c r="X108" s="255">
        <f t="shared" ref="X108" si="610">+X107+V108-J108</f>
        <v>0</v>
      </c>
      <c r="Y108" s="5">
        <f t="shared" ref="Y108" si="611">+O108</f>
        <v>1</v>
      </c>
      <c r="Z108" s="252">
        <f t="shared" ref="Z108" si="612">+Z107+Y108-P108-Q108</f>
        <v>1</v>
      </c>
    </row>
    <row r="109" spans="1:26" x14ac:dyDescent="0.55000000000000004">
      <c r="A109">
        <v>114</v>
      </c>
      <c r="B109" s="250"/>
      <c r="C109" s="45"/>
      <c r="D109" t="s">
        <v>388</v>
      </c>
      <c r="E109">
        <v>24</v>
      </c>
      <c r="F109">
        <v>71</v>
      </c>
      <c r="G109" s="1">
        <v>44129</v>
      </c>
      <c r="H109" s="130">
        <v>0</v>
      </c>
      <c r="I109" s="249">
        <f t="shared" ref="I109" si="613">+I108+H109</f>
        <v>903</v>
      </c>
      <c r="J109" s="130">
        <v>0</v>
      </c>
      <c r="K109" s="254">
        <f t="shared" ref="K109" si="614">+K108+J109</f>
        <v>899</v>
      </c>
      <c r="L109" s="359">
        <f>+L108+J109</f>
        <v>0</v>
      </c>
      <c r="M109" s="5"/>
      <c r="N109" s="254">
        <f t="shared" ref="N109" si="615">+N108+M109</f>
        <v>3</v>
      </c>
      <c r="O109" s="6">
        <v>137</v>
      </c>
      <c r="P109" s="5"/>
      <c r="Q109" s="6">
        <v>0</v>
      </c>
      <c r="R109" s="354">
        <f>+R108+Q109</f>
        <v>0</v>
      </c>
      <c r="S109" s="240">
        <f t="shared" ref="S109" si="616">+S108+Q109</f>
        <v>239</v>
      </c>
      <c r="T109" s="255">
        <f t="shared" ref="T109" si="617">+T108+O109-P109-Q109</f>
        <v>138</v>
      </c>
      <c r="U109" s="1">
        <f>+G109</f>
        <v>44129</v>
      </c>
      <c r="V109" s="5">
        <f>+H109</f>
        <v>0</v>
      </c>
      <c r="W109" s="27">
        <f>+I109</f>
        <v>903</v>
      </c>
      <c r="X109" s="255">
        <f t="shared" ref="X109" si="618">+X108+V109-J109</f>
        <v>0</v>
      </c>
      <c r="Y109" s="5">
        <f t="shared" ref="Y109" si="619">+O109</f>
        <v>137</v>
      </c>
      <c r="Z109" s="252">
        <f t="shared" ref="Z109" si="620">+Z108+Y109-P109-Q109</f>
        <v>138</v>
      </c>
    </row>
    <row r="110" spans="1:26" x14ac:dyDescent="0.55000000000000004">
      <c r="A110">
        <v>115</v>
      </c>
      <c r="B110" s="250"/>
      <c r="C110" s="45"/>
      <c r="D110" t="s">
        <v>389</v>
      </c>
      <c r="E110">
        <v>24</v>
      </c>
      <c r="F110">
        <v>72</v>
      </c>
      <c r="G110" s="1">
        <v>44130</v>
      </c>
      <c r="H110" s="130">
        <v>0</v>
      </c>
      <c r="I110" s="249">
        <f t="shared" ref="I110:I113" si="621">+I109+H110</f>
        <v>903</v>
      </c>
      <c r="J110" s="130">
        <v>0</v>
      </c>
      <c r="K110" s="254">
        <f t="shared" ref="K110" si="622">+K109+J110</f>
        <v>899</v>
      </c>
      <c r="L110" s="359">
        <f t="shared" ref="L110:L123" si="623">+L109+J110</f>
        <v>0</v>
      </c>
      <c r="M110" s="5"/>
      <c r="N110" s="254">
        <f t="shared" ref="N110:N113" si="624">+N109+M110</f>
        <v>3</v>
      </c>
      <c r="O110" s="130">
        <v>26</v>
      </c>
      <c r="P110" s="5"/>
      <c r="Q110" s="6">
        <v>0</v>
      </c>
      <c r="R110" s="354">
        <f t="shared" ref="R110:R123" si="625">+R109+Q110</f>
        <v>0</v>
      </c>
      <c r="S110" s="240">
        <f t="shared" ref="S110:S111" si="626">+S109+Q110</f>
        <v>239</v>
      </c>
      <c r="T110" s="255">
        <f>+T109+O110-P110-Q110</f>
        <v>164</v>
      </c>
      <c r="U110" s="1">
        <f>+G110</f>
        <v>44130</v>
      </c>
      <c r="V110" s="5">
        <f>+H110</f>
        <v>0</v>
      </c>
      <c r="W110" s="27">
        <f>+I110</f>
        <v>903</v>
      </c>
      <c r="X110" s="255">
        <f t="shared" ref="X110" si="627">+X109+V110-J110</f>
        <v>0</v>
      </c>
      <c r="Y110" s="5">
        <f t="shared" ref="Y110" si="628">+O110</f>
        <v>26</v>
      </c>
      <c r="Z110" s="252">
        <f t="shared" ref="Z110" si="629">+Z109+Y110-P110-Q110</f>
        <v>164</v>
      </c>
    </row>
    <row r="111" spans="1:26" x14ac:dyDescent="0.55000000000000004">
      <c r="A111">
        <v>116</v>
      </c>
      <c r="B111" s="250"/>
      <c r="C111" s="45"/>
      <c r="D111" t="s">
        <v>391</v>
      </c>
      <c r="E111">
        <v>24</v>
      </c>
      <c r="F111">
        <v>73</v>
      </c>
      <c r="G111" s="1">
        <v>44131</v>
      </c>
      <c r="H111" s="130">
        <v>22</v>
      </c>
      <c r="I111" s="249">
        <f t="shared" si="621"/>
        <v>925</v>
      </c>
      <c r="J111" s="130">
        <v>0</v>
      </c>
      <c r="K111" s="254">
        <f t="shared" ref="K111:K113" si="630">+K110+J111</f>
        <v>899</v>
      </c>
      <c r="L111" s="359">
        <f t="shared" si="623"/>
        <v>0</v>
      </c>
      <c r="M111" s="5"/>
      <c r="N111" s="254">
        <f t="shared" si="624"/>
        <v>3</v>
      </c>
      <c r="O111" s="130">
        <v>19</v>
      </c>
      <c r="P111" s="5">
        <v>22</v>
      </c>
      <c r="Q111" s="6">
        <v>0</v>
      </c>
      <c r="R111" s="354">
        <f t="shared" si="625"/>
        <v>0</v>
      </c>
      <c r="S111" s="240">
        <f t="shared" si="626"/>
        <v>239</v>
      </c>
      <c r="T111" s="255">
        <f t="shared" ref="T111" si="631">+T110+O111-P111-Q111</f>
        <v>161</v>
      </c>
      <c r="U111" s="1">
        <f>+G111</f>
        <v>44131</v>
      </c>
      <c r="V111" s="5">
        <f>+H111</f>
        <v>22</v>
      </c>
      <c r="W111" s="27">
        <f>+I111</f>
        <v>925</v>
      </c>
      <c r="X111" s="255">
        <f t="shared" ref="X111" si="632">+X110+V111-J111</f>
        <v>22</v>
      </c>
      <c r="Y111" s="5">
        <f t="shared" ref="Y111" si="633">+O111</f>
        <v>19</v>
      </c>
      <c r="Z111" s="252">
        <f t="shared" ref="Z111" si="634">+Z110+Y111-P111-Q111</f>
        <v>161</v>
      </c>
    </row>
    <row r="112" spans="1:26" x14ac:dyDescent="0.55000000000000004">
      <c r="A112">
        <v>117</v>
      </c>
      <c r="B112" s="250"/>
      <c r="C112" s="45"/>
      <c r="D112" t="s">
        <v>392</v>
      </c>
      <c r="E112">
        <v>24</v>
      </c>
      <c r="F112">
        <v>74</v>
      </c>
      <c r="G112" s="1">
        <v>44132</v>
      </c>
      <c r="H112" s="130">
        <v>23</v>
      </c>
      <c r="I112" s="249">
        <f t="shared" si="621"/>
        <v>948</v>
      </c>
      <c r="J112" s="130">
        <v>0</v>
      </c>
      <c r="K112" s="254">
        <f t="shared" si="630"/>
        <v>899</v>
      </c>
      <c r="L112" s="359">
        <f t="shared" si="623"/>
        <v>0</v>
      </c>
      <c r="M112" s="5"/>
      <c r="N112" s="254">
        <f t="shared" si="624"/>
        <v>3</v>
      </c>
      <c r="O112" s="130">
        <v>0</v>
      </c>
      <c r="P112" s="5">
        <v>23</v>
      </c>
      <c r="Q112" s="6">
        <v>0</v>
      </c>
      <c r="R112" s="354">
        <f t="shared" si="625"/>
        <v>0</v>
      </c>
      <c r="S112" s="240">
        <f t="shared" ref="S112" si="635">+S111+Q112</f>
        <v>239</v>
      </c>
      <c r="T112" s="255">
        <f t="shared" ref="T112" si="636">+T111+O112-P112-Q112</f>
        <v>138</v>
      </c>
      <c r="U112" s="1">
        <f>+G112</f>
        <v>44132</v>
      </c>
      <c r="V112" s="5">
        <f>+H112</f>
        <v>23</v>
      </c>
      <c r="W112" s="27">
        <f>+I112</f>
        <v>948</v>
      </c>
      <c r="X112" s="255">
        <f t="shared" ref="X112" si="637">+X111+V112-J112</f>
        <v>45</v>
      </c>
      <c r="Y112" s="5">
        <f t="shared" ref="Y112" si="638">+O112</f>
        <v>0</v>
      </c>
      <c r="Z112" s="252">
        <f t="shared" ref="Z112" si="639">+Z111+Y112-P112-Q112</f>
        <v>138</v>
      </c>
    </row>
    <row r="113" spans="1:26" x14ac:dyDescent="0.55000000000000004">
      <c r="A113">
        <v>118</v>
      </c>
      <c r="B113" s="250"/>
      <c r="C113" s="45"/>
      <c r="D113" t="s">
        <v>393</v>
      </c>
      <c r="E113">
        <v>24</v>
      </c>
      <c r="F113">
        <v>75</v>
      </c>
      <c r="G113" s="1">
        <v>44133</v>
      </c>
      <c r="H113" s="130">
        <v>0</v>
      </c>
      <c r="I113" s="249">
        <f t="shared" si="621"/>
        <v>948</v>
      </c>
      <c r="J113" s="130">
        <v>0</v>
      </c>
      <c r="K113" s="254">
        <f t="shared" si="630"/>
        <v>899</v>
      </c>
      <c r="L113" s="359">
        <f t="shared" si="623"/>
        <v>0</v>
      </c>
      <c r="M113" s="5"/>
      <c r="N113" s="254">
        <f t="shared" si="624"/>
        <v>3</v>
      </c>
      <c r="O113" s="130">
        <v>14</v>
      </c>
      <c r="P113" s="5"/>
      <c r="Q113" s="6">
        <v>0</v>
      </c>
      <c r="R113" s="354">
        <f t="shared" si="625"/>
        <v>0</v>
      </c>
      <c r="S113" s="240">
        <f t="shared" ref="S113" si="640">+S112+Q113</f>
        <v>239</v>
      </c>
      <c r="T113" s="255">
        <f t="shared" ref="T113" si="641">+T112+O113-P113-Q113</f>
        <v>152</v>
      </c>
      <c r="U113" s="1">
        <f>+G113</f>
        <v>44133</v>
      </c>
      <c r="V113" s="5">
        <f>+H113</f>
        <v>0</v>
      </c>
      <c r="W113" s="27">
        <f>+I113</f>
        <v>948</v>
      </c>
      <c r="X113" s="255">
        <f t="shared" ref="X113" si="642">+X112+V113-J113</f>
        <v>45</v>
      </c>
      <c r="Y113" s="5">
        <f t="shared" ref="Y113" si="643">+O113</f>
        <v>14</v>
      </c>
      <c r="Z113" s="252">
        <f t="shared" ref="Z113" si="644">+Z112+Y113-P113-Q113</f>
        <v>152</v>
      </c>
    </row>
    <row r="114" spans="1:26" x14ac:dyDescent="0.55000000000000004">
      <c r="A114">
        <v>119</v>
      </c>
      <c r="B114" s="250"/>
      <c r="C114" s="45"/>
      <c r="D114" t="s">
        <v>394</v>
      </c>
      <c r="E114">
        <v>24</v>
      </c>
      <c r="F114">
        <v>76</v>
      </c>
      <c r="G114" s="1">
        <v>44134</v>
      </c>
      <c r="H114" s="130">
        <v>6</v>
      </c>
      <c r="I114" s="249">
        <f t="shared" ref="I114" si="645">+I113+H114</f>
        <v>954</v>
      </c>
      <c r="J114" s="130">
        <v>0</v>
      </c>
      <c r="K114" s="254">
        <f t="shared" ref="K114" si="646">+K113+J114</f>
        <v>899</v>
      </c>
      <c r="L114" s="359">
        <f t="shared" si="623"/>
        <v>0</v>
      </c>
      <c r="M114" s="5"/>
      <c r="N114" s="254">
        <f t="shared" ref="N114" si="647">+N113+M114</f>
        <v>3</v>
      </c>
      <c r="O114" s="130">
        <v>15</v>
      </c>
      <c r="P114" s="5">
        <v>6</v>
      </c>
      <c r="Q114" s="6">
        <v>0</v>
      </c>
      <c r="R114" s="354">
        <f t="shared" si="625"/>
        <v>0</v>
      </c>
      <c r="S114" s="240">
        <f t="shared" ref="S114" si="648">+S113+Q114</f>
        <v>239</v>
      </c>
      <c r="T114" s="255">
        <f t="shared" ref="T114" si="649">+T113+O114-P114-Q114</f>
        <v>161</v>
      </c>
      <c r="U114" s="1">
        <f>+G114</f>
        <v>44134</v>
      </c>
      <c r="V114" s="5">
        <f>+H114</f>
        <v>6</v>
      </c>
      <c r="W114" s="27">
        <f>+I114</f>
        <v>954</v>
      </c>
      <c r="X114" s="255">
        <f t="shared" ref="X114" si="650">+X113+V114-J114</f>
        <v>51</v>
      </c>
      <c r="Y114" s="5">
        <f t="shared" ref="Y114" si="651">+O114</f>
        <v>15</v>
      </c>
      <c r="Z114" s="252">
        <f t="shared" ref="Z114" si="652">+Z113+Y114-P114-Q114</f>
        <v>161</v>
      </c>
    </row>
    <row r="115" spans="1:26" x14ac:dyDescent="0.55000000000000004">
      <c r="A115">
        <v>120</v>
      </c>
      <c r="B115" s="250"/>
      <c r="C115" s="45"/>
      <c r="D115" t="s">
        <v>396</v>
      </c>
      <c r="E115">
        <v>24</v>
      </c>
      <c r="F115">
        <v>77</v>
      </c>
      <c r="G115" s="1">
        <v>44135</v>
      </c>
      <c r="H115" s="130">
        <v>3</v>
      </c>
      <c r="I115" s="249">
        <f t="shared" ref="I115" si="653">+I114+H115</f>
        <v>957</v>
      </c>
      <c r="J115" s="130">
        <v>0</v>
      </c>
      <c r="K115" s="254">
        <f t="shared" ref="K115" si="654">+K114+J115</f>
        <v>899</v>
      </c>
      <c r="L115" s="359">
        <f t="shared" si="623"/>
        <v>0</v>
      </c>
      <c r="M115" s="5"/>
      <c r="N115" s="254">
        <f t="shared" ref="N115" si="655">+N114+M115</f>
        <v>3</v>
      </c>
      <c r="O115" s="130">
        <v>61</v>
      </c>
      <c r="P115" s="5">
        <v>3</v>
      </c>
      <c r="Q115" s="6">
        <v>0</v>
      </c>
      <c r="R115" s="354">
        <f t="shared" si="625"/>
        <v>0</v>
      </c>
      <c r="S115" s="240">
        <f t="shared" ref="S115" si="656">+S114+Q115</f>
        <v>239</v>
      </c>
      <c r="T115" s="255">
        <f t="shared" ref="T115" si="657">+T114+O115-P115-Q115</f>
        <v>219</v>
      </c>
      <c r="U115" s="1">
        <f>+G115</f>
        <v>44135</v>
      </c>
      <c r="V115" s="5">
        <f>+H115</f>
        <v>3</v>
      </c>
      <c r="W115" s="27">
        <f>+I115</f>
        <v>957</v>
      </c>
      <c r="X115" s="255">
        <f t="shared" ref="X115" si="658">+X114+V115-J115</f>
        <v>54</v>
      </c>
      <c r="Y115" s="5">
        <f t="shared" ref="Y115" si="659">+O115</f>
        <v>61</v>
      </c>
      <c r="Z115" s="252">
        <f t="shared" ref="Z115" si="660">+Z114+Y115-P115-Q115</f>
        <v>219</v>
      </c>
    </row>
    <row r="116" spans="1:26" x14ac:dyDescent="0.55000000000000004">
      <c r="A116">
        <v>121</v>
      </c>
      <c r="B116" s="250"/>
      <c r="C116" s="45"/>
      <c r="D116" t="s">
        <v>397</v>
      </c>
      <c r="E116">
        <v>24</v>
      </c>
      <c r="F116">
        <v>78</v>
      </c>
      <c r="G116" s="1">
        <v>44136</v>
      </c>
      <c r="H116" s="130">
        <v>3</v>
      </c>
      <c r="I116" s="249">
        <f t="shared" ref="I116:I118" si="661">+I115+H116</f>
        <v>960</v>
      </c>
      <c r="J116" s="130">
        <v>0</v>
      </c>
      <c r="K116" s="254">
        <f t="shared" ref="K116" si="662">+K115+J116</f>
        <v>899</v>
      </c>
      <c r="L116" s="359">
        <f t="shared" si="623"/>
        <v>0</v>
      </c>
      <c r="M116" s="5"/>
      <c r="N116" s="254">
        <f t="shared" ref="N116" si="663">+N115+M116</f>
        <v>3</v>
      </c>
      <c r="O116" s="130">
        <v>6</v>
      </c>
      <c r="P116" s="5">
        <v>2</v>
      </c>
      <c r="Q116" s="6">
        <v>0</v>
      </c>
      <c r="R116" s="354">
        <f t="shared" si="625"/>
        <v>0</v>
      </c>
      <c r="S116" s="240">
        <f t="shared" ref="S116" si="664">+S115+Q116</f>
        <v>239</v>
      </c>
      <c r="T116" s="255">
        <f t="shared" ref="T116" si="665">+T115+O116-P116-Q116</f>
        <v>223</v>
      </c>
      <c r="U116" s="1">
        <f>+G116</f>
        <v>44136</v>
      </c>
      <c r="V116" s="5">
        <f>+H116</f>
        <v>3</v>
      </c>
      <c r="W116" s="27">
        <f>+I116</f>
        <v>960</v>
      </c>
      <c r="X116" s="255">
        <f t="shared" ref="X116" si="666">+X115+V116-J116</f>
        <v>57</v>
      </c>
      <c r="Y116" s="5">
        <f t="shared" ref="Y116" si="667">+O116</f>
        <v>6</v>
      </c>
      <c r="Z116" s="252">
        <f t="shared" ref="Z116:Z121" si="668">+Z115+Y116-P116-Q116</f>
        <v>223</v>
      </c>
    </row>
    <row r="117" spans="1:26" x14ac:dyDescent="0.55000000000000004">
      <c r="A117">
        <v>122</v>
      </c>
      <c r="B117" s="250"/>
      <c r="C117" s="45"/>
      <c r="D117" t="s">
        <v>398</v>
      </c>
      <c r="E117">
        <v>24</v>
      </c>
      <c r="F117">
        <v>79</v>
      </c>
      <c r="G117" s="1">
        <v>44137</v>
      </c>
      <c r="H117" s="130">
        <v>5</v>
      </c>
      <c r="I117" s="249">
        <f t="shared" si="661"/>
        <v>965</v>
      </c>
      <c r="J117" s="130">
        <v>0</v>
      </c>
      <c r="K117" s="254">
        <f t="shared" ref="K117:K118" si="669">+K116+J117</f>
        <v>899</v>
      </c>
      <c r="L117" s="359">
        <f t="shared" si="623"/>
        <v>0</v>
      </c>
      <c r="M117" s="5"/>
      <c r="N117" s="254">
        <f t="shared" ref="N117:N120" si="670">+N116+M117</f>
        <v>3</v>
      </c>
      <c r="O117" s="130">
        <v>13</v>
      </c>
      <c r="P117" s="5">
        <v>5</v>
      </c>
      <c r="Q117" s="6">
        <v>0</v>
      </c>
      <c r="R117" s="354">
        <f t="shared" si="625"/>
        <v>0</v>
      </c>
      <c r="S117" s="240">
        <f t="shared" ref="S117" si="671">+S116+Q117</f>
        <v>239</v>
      </c>
      <c r="T117" s="255">
        <f t="shared" ref="T117" si="672">+T116+O117-P117-Q117</f>
        <v>231</v>
      </c>
      <c r="U117" s="1">
        <f>+G117</f>
        <v>44137</v>
      </c>
      <c r="V117" s="5">
        <f>+H117</f>
        <v>5</v>
      </c>
      <c r="W117" s="27">
        <f>+I117</f>
        <v>965</v>
      </c>
      <c r="X117" s="255">
        <f t="shared" ref="X117" si="673">+X116+V117-J117</f>
        <v>62</v>
      </c>
      <c r="Y117" s="5">
        <f t="shared" ref="Y117" si="674">+O117</f>
        <v>13</v>
      </c>
      <c r="Z117" s="252">
        <f t="shared" si="668"/>
        <v>231</v>
      </c>
    </row>
    <row r="118" spans="1:26" x14ac:dyDescent="0.55000000000000004">
      <c r="A118">
        <v>123</v>
      </c>
      <c r="B118" s="250"/>
      <c r="C118" s="45"/>
      <c r="D118" t="s">
        <v>400</v>
      </c>
      <c r="E118">
        <v>24</v>
      </c>
      <c r="F118">
        <v>80</v>
      </c>
      <c r="G118" s="1">
        <v>44138</v>
      </c>
      <c r="H118" s="130">
        <v>2</v>
      </c>
      <c r="I118" s="249">
        <f t="shared" si="661"/>
        <v>967</v>
      </c>
      <c r="J118" s="130"/>
      <c r="K118" s="254">
        <f t="shared" si="669"/>
        <v>899</v>
      </c>
      <c r="L118" s="359">
        <f t="shared" si="623"/>
        <v>0</v>
      </c>
      <c r="M118" s="5"/>
      <c r="N118" s="254">
        <f t="shared" si="670"/>
        <v>3</v>
      </c>
      <c r="O118" s="130">
        <v>116</v>
      </c>
      <c r="P118" s="5">
        <v>2</v>
      </c>
      <c r="Q118" s="6"/>
      <c r="R118" s="354">
        <f t="shared" si="625"/>
        <v>0</v>
      </c>
      <c r="S118" s="240">
        <f t="shared" ref="S118" si="675">+S117+Q118</f>
        <v>239</v>
      </c>
      <c r="T118" s="255">
        <f t="shared" ref="T118" si="676">+T117+O118-P118-Q118</f>
        <v>345</v>
      </c>
      <c r="U118" s="1">
        <f>+G118</f>
        <v>44138</v>
      </c>
      <c r="V118" s="5">
        <f>+H118</f>
        <v>2</v>
      </c>
      <c r="W118" s="27">
        <f>+I118</f>
        <v>967</v>
      </c>
      <c r="X118" s="255">
        <f t="shared" ref="X118" si="677">+X117+V118-J118</f>
        <v>64</v>
      </c>
      <c r="Y118" s="5">
        <f t="shared" ref="Y118" si="678">+O118</f>
        <v>116</v>
      </c>
      <c r="Z118" s="252">
        <f t="shared" si="668"/>
        <v>345</v>
      </c>
    </row>
    <row r="119" spans="1:26" x14ac:dyDescent="0.55000000000000004">
      <c r="A119">
        <v>124</v>
      </c>
      <c r="B119" s="250"/>
      <c r="C119" s="45"/>
      <c r="D119" t="s">
        <v>401</v>
      </c>
      <c r="E119">
        <v>24</v>
      </c>
      <c r="F119">
        <v>81</v>
      </c>
      <c r="G119" s="1">
        <v>44139</v>
      </c>
      <c r="H119" s="130">
        <v>8</v>
      </c>
      <c r="I119" s="249">
        <f t="shared" ref="I119:I120" si="679">+I118+H119</f>
        <v>975</v>
      </c>
      <c r="J119" s="130"/>
      <c r="K119" s="254">
        <f t="shared" ref="K119" si="680">+K118+J119</f>
        <v>899</v>
      </c>
      <c r="L119" s="359">
        <f t="shared" si="623"/>
        <v>0</v>
      </c>
      <c r="M119" s="5"/>
      <c r="N119" s="254">
        <f t="shared" si="670"/>
        <v>3</v>
      </c>
      <c r="O119" s="130">
        <v>2</v>
      </c>
      <c r="P119" s="130">
        <v>8</v>
      </c>
      <c r="Q119" s="6"/>
      <c r="R119" s="354">
        <f t="shared" si="625"/>
        <v>0</v>
      </c>
      <c r="S119" s="240">
        <f t="shared" ref="S119" si="681">+S118+Q119</f>
        <v>239</v>
      </c>
      <c r="T119" s="255">
        <f t="shared" ref="T119" si="682">+T118+O119-P119-Q119</f>
        <v>339</v>
      </c>
      <c r="U119" s="1">
        <f>+G119</f>
        <v>44139</v>
      </c>
      <c r="V119" s="5">
        <f>+H119</f>
        <v>8</v>
      </c>
      <c r="W119" s="27">
        <f>+I119</f>
        <v>975</v>
      </c>
      <c r="X119" s="255">
        <f t="shared" ref="X119" si="683">+X118+V119-J119</f>
        <v>72</v>
      </c>
      <c r="Y119" s="5">
        <f t="shared" ref="Y119" si="684">+O119</f>
        <v>2</v>
      </c>
      <c r="Z119" s="252">
        <f t="shared" si="668"/>
        <v>339</v>
      </c>
    </row>
    <row r="120" spans="1:26" x14ac:dyDescent="0.55000000000000004">
      <c r="A120">
        <v>125</v>
      </c>
      <c r="B120" s="250"/>
      <c r="C120" s="45"/>
      <c r="D120" t="s">
        <v>402</v>
      </c>
      <c r="E120">
        <v>24</v>
      </c>
      <c r="F120">
        <v>82</v>
      </c>
      <c r="G120" s="1">
        <v>44140</v>
      </c>
      <c r="H120" s="130">
        <v>6</v>
      </c>
      <c r="I120" s="249">
        <f t="shared" si="679"/>
        <v>981</v>
      </c>
      <c r="J120" s="130"/>
      <c r="K120" s="254">
        <f t="shared" ref="K120" si="685">+K119+J120</f>
        <v>899</v>
      </c>
      <c r="L120" s="359">
        <f t="shared" si="623"/>
        <v>0</v>
      </c>
      <c r="M120" s="5"/>
      <c r="N120" s="254">
        <f t="shared" si="670"/>
        <v>3</v>
      </c>
      <c r="O120" s="130">
        <v>15</v>
      </c>
      <c r="P120" s="130">
        <v>6</v>
      </c>
      <c r="Q120" s="6">
        <v>9</v>
      </c>
      <c r="R120" s="354">
        <f t="shared" si="625"/>
        <v>9</v>
      </c>
      <c r="S120" s="240">
        <f t="shared" ref="S120" si="686">+S119+Q120</f>
        <v>248</v>
      </c>
      <c r="T120" s="255">
        <f>+T119+O120-P120-Q120</f>
        <v>339</v>
      </c>
      <c r="U120" s="1">
        <f>+G120</f>
        <v>44140</v>
      </c>
      <c r="V120" s="5">
        <f>+H120</f>
        <v>6</v>
      </c>
      <c r="W120" s="27">
        <f>+I120</f>
        <v>981</v>
      </c>
      <c r="X120" s="255">
        <f t="shared" ref="X120" si="687">+X119+V120-J120</f>
        <v>78</v>
      </c>
      <c r="Y120" s="5">
        <f t="shared" ref="Y120" si="688">+O120</f>
        <v>15</v>
      </c>
      <c r="Z120" s="252">
        <f t="shared" si="668"/>
        <v>339</v>
      </c>
    </row>
    <row r="121" spans="1:26" x14ac:dyDescent="0.55000000000000004">
      <c r="A121">
        <v>126</v>
      </c>
      <c r="B121" s="250"/>
      <c r="C121" s="45"/>
      <c r="D121" t="s">
        <v>403</v>
      </c>
      <c r="E121">
        <v>24</v>
      </c>
      <c r="F121">
        <v>83</v>
      </c>
      <c r="G121" s="1">
        <v>44141</v>
      </c>
      <c r="H121" s="130">
        <v>0</v>
      </c>
      <c r="I121" s="249">
        <f t="shared" ref="I121:I123" si="689">+I120+H121</f>
        <v>981</v>
      </c>
      <c r="J121" s="130">
        <v>4</v>
      </c>
      <c r="K121" s="254">
        <f t="shared" ref="K121:K123" si="690">+K120+J121</f>
        <v>903</v>
      </c>
      <c r="L121" s="359">
        <f t="shared" si="623"/>
        <v>4</v>
      </c>
      <c r="M121" s="5"/>
      <c r="N121" s="254">
        <f t="shared" ref="N121:N123" si="691">+N120+M121</f>
        <v>3</v>
      </c>
      <c r="O121" s="130">
        <v>2</v>
      </c>
      <c r="P121" s="130">
        <v>0</v>
      </c>
      <c r="Q121" s="6">
        <v>14</v>
      </c>
      <c r="R121" s="354">
        <f t="shared" si="625"/>
        <v>23</v>
      </c>
      <c r="S121" s="240">
        <f t="shared" ref="S121" si="692">+S120+Q121</f>
        <v>262</v>
      </c>
      <c r="T121" s="255">
        <f>+T120+O121-P121-Q121</f>
        <v>327</v>
      </c>
      <c r="U121" s="1">
        <f>+G121</f>
        <v>44141</v>
      </c>
      <c r="V121" s="5">
        <f>+H121</f>
        <v>0</v>
      </c>
      <c r="W121" s="27">
        <f>+I121</f>
        <v>981</v>
      </c>
      <c r="X121" s="255">
        <f t="shared" ref="X121" si="693">+X120+V121-J121</f>
        <v>74</v>
      </c>
      <c r="Y121" s="5">
        <f t="shared" ref="Y121" si="694">+O121</f>
        <v>2</v>
      </c>
      <c r="Z121" s="252">
        <f t="shared" si="668"/>
        <v>327</v>
      </c>
    </row>
    <row r="122" spans="1:26" x14ac:dyDescent="0.55000000000000004">
      <c r="A122">
        <v>127</v>
      </c>
      <c r="B122" s="250"/>
      <c r="C122" s="45"/>
      <c r="D122" t="s">
        <v>404</v>
      </c>
      <c r="E122">
        <v>24</v>
      </c>
      <c r="F122">
        <v>84</v>
      </c>
      <c r="G122" s="1">
        <v>44142</v>
      </c>
      <c r="H122" s="130">
        <v>0</v>
      </c>
      <c r="I122" s="249">
        <f t="shared" si="689"/>
        <v>981</v>
      </c>
      <c r="J122" s="130">
        <v>12</v>
      </c>
      <c r="K122" s="254">
        <f t="shared" si="690"/>
        <v>915</v>
      </c>
      <c r="L122" s="359">
        <f t="shared" si="623"/>
        <v>16</v>
      </c>
      <c r="M122" s="5"/>
      <c r="N122" s="254">
        <f t="shared" si="691"/>
        <v>3</v>
      </c>
      <c r="O122" s="130">
        <v>2</v>
      </c>
      <c r="P122" s="130">
        <v>0</v>
      </c>
      <c r="Q122" s="6">
        <v>14</v>
      </c>
      <c r="R122" s="354">
        <f t="shared" si="625"/>
        <v>37</v>
      </c>
      <c r="S122" s="240">
        <f t="shared" ref="S122" si="695">+S121+Q122</f>
        <v>276</v>
      </c>
      <c r="T122" s="255">
        <f>+T121+O122-P122-Q122</f>
        <v>315</v>
      </c>
      <c r="U122" s="1">
        <f>+G122</f>
        <v>44142</v>
      </c>
      <c r="V122" s="5">
        <f>+H122</f>
        <v>0</v>
      </c>
      <c r="W122" s="27">
        <f>+I122</f>
        <v>981</v>
      </c>
      <c r="X122" s="255">
        <f>+X121+V122-J122</f>
        <v>62</v>
      </c>
      <c r="Y122" s="5">
        <f t="shared" ref="Y122" si="696">+O122</f>
        <v>2</v>
      </c>
      <c r="Z122" s="252">
        <f>+Z121+Y122-P122-Q122</f>
        <v>315</v>
      </c>
    </row>
    <row r="123" spans="1:26" x14ac:dyDescent="0.55000000000000004">
      <c r="A123">
        <v>128</v>
      </c>
      <c r="B123" s="250"/>
      <c r="C123" s="45"/>
      <c r="D123" t="s">
        <v>405</v>
      </c>
      <c r="E123">
        <v>24</v>
      </c>
      <c r="F123">
        <v>85</v>
      </c>
      <c r="G123" s="1">
        <v>44143</v>
      </c>
      <c r="H123" s="130">
        <v>0</v>
      </c>
      <c r="I123" s="249">
        <f t="shared" si="689"/>
        <v>981</v>
      </c>
      <c r="J123" s="130">
        <v>3</v>
      </c>
      <c r="K123" s="254">
        <f t="shared" si="690"/>
        <v>918</v>
      </c>
      <c r="L123" s="359">
        <f t="shared" si="623"/>
        <v>19</v>
      </c>
      <c r="M123" s="5"/>
      <c r="N123" s="254">
        <f t="shared" si="691"/>
        <v>3</v>
      </c>
      <c r="O123" s="130">
        <v>0</v>
      </c>
      <c r="P123" s="130">
        <v>0</v>
      </c>
      <c r="Q123" s="6">
        <v>9</v>
      </c>
      <c r="R123" s="354">
        <f t="shared" si="625"/>
        <v>46</v>
      </c>
      <c r="S123" s="240">
        <f t="shared" ref="S123" si="697">+S122+Q123</f>
        <v>285</v>
      </c>
      <c r="T123" s="255">
        <f>+T122+O123-P123-Q123</f>
        <v>306</v>
      </c>
      <c r="U123" s="1">
        <f>+G123</f>
        <v>44143</v>
      </c>
      <c r="V123" s="5">
        <f>+H123</f>
        <v>0</v>
      </c>
      <c r="W123" s="27">
        <f>+I123</f>
        <v>981</v>
      </c>
      <c r="X123" s="255">
        <f>+X122+V123-J123</f>
        <v>59</v>
      </c>
      <c r="Y123" s="5">
        <f t="shared" ref="Y123" si="698">+O123</f>
        <v>0</v>
      </c>
      <c r="Z123" s="252">
        <f>+Z122+Y123-P123-Q123</f>
        <v>306</v>
      </c>
    </row>
    <row r="124" spans="1:26" x14ac:dyDescent="0.55000000000000004">
      <c r="B124" s="250"/>
      <c r="C124" s="45"/>
      <c r="G124" s="1"/>
      <c r="H124" s="130"/>
      <c r="I124" s="249"/>
      <c r="J124" s="130"/>
      <c r="K124" s="254"/>
      <c r="L124" s="358"/>
      <c r="M124" s="5"/>
      <c r="N124" s="254"/>
      <c r="O124" s="130"/>
      <c r="P124" s="5"/>
      <c r="Q124" s="6"/>
      <c r="R124" s="354"/>
      <c r="S124" s="240"/>
      <c r="T124" s="255"/>
      <c r="U124" s="1"/>
      <c r="V124" s="5"/>
      <c r="W124" s="27"/>
      <c r="X124" s="255"/>
      <c r="Y124" s="5"/>
      <c r="Z124" s="252"/>
    </row>
    <row r="125"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0" t="s">
        <v>2</v>
      </c>
      <c r="C4" s="35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0" t="s">
        <v>38</v>
      </c>
      <c r="CI4" s="350"/>
      <c r="CJ4" s="350"/>
      <c r="CK4" s="350"/>
      <c r="CL4" s="350"/>
    </row>
    <row r="5" spans="2:90" x14ac:dyDescent="0.55000000000000004">
      <c r="B5" t="s">
        <v>3</v>
      </c>
      <c r="C5" t="s">
        <v>1</v>
      </c>
      <c r="D5" s="350" t="s">
        <v>4</v>
      </c>
      <c r="E5" s="35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2020-11-09T04:18:03Z</dcterms:modified>
</cp:coreProperties>
</file>