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5697192-8D3F-4056-A1C9-C788AF92D898}"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56" i="5" l="1"/>
  <c r="AS356" i="5"/>
  <c r="AQ356" i="5"/>
  <c r="AO356" i="5"/>
  <c r="AM356" i="5"/>
  <c r="AK356" i="5"/>
  <c r="AI356" i="5"/>
  <c r="CE356" i="5" s="1"/>
  <c r="AG356" i="5"/>
  <c r="CC356" i="5" s="1"/>
  <c r="Y160" i="6"/>
  <c r="Z160" i="6" s="1"/>
  <c r="X160" i="6"/>
  <c r="V160" i="6"/>
  <c r="U160" i="6"/>
  <c r="T160" i="6"/>
  <c r="S160" i="6"/>
  <c r="R160" i="6"/>
  <c r="N160" i="6"/>
  <c r="L160" i="6"/>
  <c r="K160" i="6"/>
  <c r="I160" i="6"/>
  <c r="W160" i="6" s="1"/>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2"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2" i="7"/>
  <c r="P122"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2" i="7"/>
  <c r="Z122" i="7"/>
  <c r="Y122" i="7"/>
  <c r="X122" i="7"/>
  <c r="W122" i="7"/>
  <c r="V122" i="7"/>
  <c r="F122" i="7"/>
  <c r="G122" i="7"/>
  <c r="U122" i="7"/>
  <c r="T122" i="7"/>
  <c r="S122" i="7"/>
  <c r="O122" i="7"/>
  <c r="N122" i="7"/>
  <c r="M122" i="7"/>
  <c r="L122" i="7"/>
  <c r="H122" i="7"/>
  <c r="K122" i="7"/>
  <c r="E122"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7"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2"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6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61"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6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63" i="5"/>
  <c r="AD36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2" i="5"/>
  <c r="L36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2"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<sst xmlns="http://schemas.openxmlformats.org/spreadsheetml/2006/main" count="662" uniqueCount="448">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</sst>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国家衛健委発表に基づく感染状況!$X$27:$X$359</c:f>
              <c:numCache>
                <c:formatCode>#,##0_);[Red]\(#,##0\)</c:formatCode>
                <c:ptCount val="33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国家衛健委発表に基づく感染状況!$Y$27:$Y$359</c:f>
              <c:numCache>
                <c:formatCode>General</c:formatCode>
                <c:ptCount val="33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香港マカオ台湾の患者・海外輸入症例・無症状病原体保有者!$AX$169:$AX$358</c:f>
              <c:numCache>
                <c:formatCode>m"月"d"日"</c:formatCode>
                <c:ptCount val="1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numCache>
            </c:numRef>
          </c:cat>
          <c:val>
            <c:numRef>
              <c:f>香港マカオ台湾の患者・海外輸入症例・無症状病原体保有者!$AY$169:$AY$358</c:f>
              <c:numCache>
                <c:formatCode>General</c:formatCode>
                <c:ptCount val="19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香港マカオ台湾の患者・海外輸入症例・無症状病原体保有者!$AX$169:$AX$358</c:f>
              <c:numCache>
                <c:formatCode>m"月"d"日"</c:formatCode>
                <c:ptCount val="1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numCache>
            </c:numRef>
          </c:cat>
          <c:val>
            <c:numRef>
              <c:f>香港マカオ台湾の患者・海外輸入症例・無症状病原体保有者!$BB$169:$BB$358</c:f>
              <c:numCache>
                <c:formatCode>General</c:formatCode>
                <c:ptCount val="19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香港マカオ台湾の患者・海外輸入症例・無症状病原体保有者!$AX$169:$AX$358</c:f>
              <c:numCache>
                <c:formatCode>m"月"d"日"</c:formatCode>
                <c:ptCount val="1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numCache>
            </c:numRef>
          </c:cat>
          <c:val>
            <c:numRef>
              <c:f>香港マカオ台湾の患者・海外輸入症例・無症状病原体保有者!$AZ$169:$AZ$358</c:f>
              <c:numCache>
                <c:formatCode>General</c:formatCode>
                <c:ptCount val="19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香港マカオ台湾の患者・海外輸入症例・無症状病原体保有者!$AX$169:$AX$358</c:f>
              <c:numCache>
                <c:formatCode>m"月"d"日"</c:formatCode>
                <c:ptCount val="19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numCache>
            </c:numRef>
          </c:cat>
          <c:val>
            <c:numRef>
              <c:f>香港マカオ台湾の患者・海外輸入症例・無症状病原体保有者!$BC$169:$BC$358</c:f>
              <c:numCache>
                <c:formatCode>General</c:formatCode>
                <c:ptCount val="19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香港マカオ台湾の患者・海外輸入症例・無症状病原体保有者!$CE$29:$CE$359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香港マカオ台湾の患者・海外輸入症例・無症状病原体保有者!$CB$29:$CB$359</c:f>
              <c:numCache>
                <c:formatCode>General</c:formatCode>
                <c:ptCount val="33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香港マカオ台湾の患者・海外輸入症例・無症状病原体保有者!$CC$29:$CC$359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新疆の情況!$U$6:$U$162</c:f>
              <c:strCache>
                <c:ptCount val="15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strCache>
            </c:strRef>
          </c:cat>
          <c:val>
            <c:numRef>
              <c:f>新疆の情況!$V$6:$V$162</c:f>
              <c:numCache>
                <c:formatCode>General</c:formatCode>
                <c:ptCount val="15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新疆の情況!$U$6:$U$162</c:f>
              <c:strCache>
                <c:ptCount val="15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strCache>
            </c:strRef>
          </c:cat>
          <c:val>
            <c:numRef>
              <c:f>新疆の情況!$Y$6:$Y$162</c:f>
              <c:numCache>
                <c:formatCode>General</c:formatCode>
                <c:ptCount val="15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新疆の情況!$U$6:$U$162</c:f>
              <c:strCache>
                <c:ptCount val="15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strCache>
            </c:strRef>
          </c:cat>
          <c:val>
            <c:numRef>
              <c:f>新疆の情況!$W$6:$W$162</c:f>
              <c:numCache>
                <c:formatCode>General</c:formatCode>
                <c:ptCount val="15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新疆の情況!$U$6:$U$162</c:f>
              <c:strCache>
                <c:ptCount val="15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strCache>
            </c:strRef>
          </c:cat>
          <c:val>
            <c:numRef>
              <c:f>新疆の情況!$X$6:$X$162</c:f>
              <c:numCache>
                <c:formatCode>General</c:formatCode>
                <c:ptCount val="15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新疆の情況!$U$6:$U$162</c:f>
              <c:strCache>
                <c:ptCount val="15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strCache>
            </c:strRef>
          </c:cat>
          <c:val>
            <c:numRef>
              <c:f>新疆の情況!$Z$6:$Z$162</c:f>
              <c:numCache>
                <c:formatCode>General</c:formatCode>
                <c:ptCount val="15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国家衛健委発表に基づく感染状況!$X$27:$X$359</c:f>
              <c:numCache>
                <c:formatCode>#,##0_);[Red]\(#,##0\)</c:formatCode>
                <c:ptCount val="33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国家衛健委発表に基づく感染状況!$Y$27:$Y$359</c:f>
              <c:numCache>
                <c:formatCode>General</c:formatCode>
                <c:ptCount val="33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国家衛健委発表に基づく感染状況!$AA$27:$AA$359</c:f>
              <c:numCache>
                <c:formatCode>General</c:formatCode>
                <c:ptCount val="33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国家衛健委発表に基づく感染状況!$AB$27:$AB$359</c:f>
              <c:numCache>
                <c:formatCode>General</c:formatCode>
                <c:ptCount val="33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省市別輸入症例数変化!$AB$2:$AB$119</c:f>
              <c:numCache>
                <c:formatCode>m"月"d"日"</c:formatCode>
                <c:ptCount val="11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formatCode="General">
                  <c:v>1</c:v>
                </c:pt>
              </c:numCache>
            </c:numRef>
          </c:cat>
          <c:val>
            <c:numRef>
              <c:f>省市別輸入症例数変化!$AD$2:$AD$119</c:f>
              <c:numCache>
                <c:formatCode>General</c:formatCode>
                <c:ptCount val="11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省市別輸入症例数変化!$AB$2:$AB$119</c:f>
              <c:numCache>
                <c:formatCode>m"月"d"日"</c:formatCode>
                <c:ptCount val="11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formatCode="General">
                  <c:v>1</c:v>
                </c:pt>
              </c:numCache>
            </c:numRef>
          </c:cat>
          <c:val>
            <c:numRef>
              <c:f>省市別輸入症例数変化!$AC$2:$AC$119</c:f>
              <c:numCache>
                <c:formatCode>0_);[Red]\(0\)</c:formatCode>
                <c:ptCount val="11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numCache>
            </c:numRef>
          </c:cat>
          <c:val>
            <c:numRef>
              <c:f>省市別輸入症例数変化!$D$2:$D$120</c:f>
              <c:numCache>
                <c:formatCode>General</c:formatCode>
                <c:ptCount val="11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numCache>
            </c:numRef>
          </c:cat>
          <c:val>
            <c:numRef>
              <c:f>省市別輸入症例数変化!$E$2:$E$120</c:f>
              <c:numCache>
                <c:formatCode>General</c:formatCode>
                <c:ptCount val="11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numCache>
            </c:numRef>
          </c:cat>
          <c:val>
            <c:numRef>
              <c:f>省市別輸入症例数変化!$F$2:$F$120</c:f>
              <c:numCache>
                <c:formatCode>General</c:formatCode>
                <c:ptCount val="11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numCache>
            </c:numRef>
          </c:cat>
          <c:val>
            <c:numRef>
              <c:f>省市別輸入症例数変化!$G$2:$G$120</c:f>
              <c:numCache>
                <c:formatCode>General</c:formatCode>
                <c:ptCount val="11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numCache>
            </c:numRef>
          </c:cat>
          <c:val>
            <c:numRef>
              <c:f>省市別輸入症例数変化!$H$2:$H$120</c:f>
              <c:numCache>
                <c:formatCode>General</c:formatCode>
                <c:ptCount val="11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省市別輸入症例数変化!$C$2:$C$120</c:f>
              <c:numCache>
                <c:formatCode>m"月"d"日"</c:formatCode>
                <c:ptCount val="11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numCache>
            </c:numRef>
          </c:cat>
          <c:val>
            <c:numRef>
              <c:f>省市別輸入症例数変化!$I$2:$I$120</c:f>
              <c:numCache>
                <c:formatCode>0_);[Red]\(0\)</c:formatCode>
                <c:ptCount val="11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国家衛健委発表に基づく感染状況!$X$27:$X$359</c:f>
              <c:numCache>
                <c:formatCode>#,##0_);[Red]\(#,##0\)</c:formatCode>
                <c:ptCount val="33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国家衛健委発表に基づく感染状況!$Y$27:$Y$359</c:f>
              <c:numCache>
                <c:formatCode>General</c:formatCode>
                <c:ptCount val="33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国家衛健委発表に基づく感染状況!$AA$27:$AA$359</c:f>
              <c:numCache>
                <c:formatCode>General</c:formatCode>
                <c:ptCount val="33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国家衛健委発表に基づく感染状況!$AB$27:$AB$359</c:f>
              <c:numCache>
                <c:formatCode>General</c:formatCode>
                <c:ptCount val="33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国家衛健委発表に基づく感染状況!$AA$27:$AA$359</c:f>
              <c:numCache>
                <c:formatCode>General</c:formatCode>
                <c:ptCount val="33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国家衛健委発表に基づく感染状況!$AB$27:$AB$359</c:f>
              <c:numCache>
                <c:formatCode>General</c:formatCode>
                <c:ptCount val="33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香港マカオ台湾の患者・海外輸入症例・無症状病原体保有者!$CE$29:$CE$359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香港マカオ台湾の患者・海外輸入症例・無症状病原体保有者!$CB$29:$CB$359</c:f>
              <c:numCache>
                <c:formatCode>General</c:formatCode>
                <c:ptCount val="33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香港マカオ台湾の患者・海外輸入症例・無症状病原体保有者!$CC$29:$CC$359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香港マカオ台湾の患者・海外輸入症例・無症状病原体保有者!$CH$189:$CH$358</c:f>
              <c:numCache>
                <c:formatCode>m"月"d"日"</c:formatCode>
                <c:ptCount val="17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numCache>
            </c:numRef>
          </c:cat>
          <c:val>
            <c:numRef>
              <c:f>香港マカオ台湾の患者・海外輸入症例・無症状病原体保有者!$CI$189:$CI$358</c:f>
              <c:numCache>
                <c:formatCode>General</c:formatCode>
                <c:ptCount val="17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香港マカオ台湾の患者・海外輸入症例・無症状病原体保有者!$CF$189:$CF$358</c:f>
              <c:numCache>
                <c:formatCode>m"月"d"日"</c:formatCode>
                <c:ptCount val="17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numCache>
            </c:numRef>
          </c:cat>
          <c:val>
            <c:numRef>
              <c:f>香港マカオ台湾の患者・海外輸入症例・無症状病原体保有者!$CG$189:$CG$358</c:f>
              <c:numCache>
                <c:formatCode>General</c:formatCode>
                <c:ptCount val="17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国家衛健委発表に基づく感染状況!$X$27:$X$359</c:f>
              <c:numCache>
                <c:formatCode>#,##0_);[Red]\(#,##0\)</c:formatCode>
                <c:ptCount val="33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国家衛健委発表に基づく感染状況!$Y$27:$Y$359</c:f>
              <c:numCache>
                <c:formatCode>General</c:formatCode>
                <c:ptCount val="33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国家衛健委発表に基づく感染状況!$AA$27:$AA$359</c:f>
              <c:numCache>
                <c:formatCode>General</c:formatCode>
                <c:ptCount val="33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国家衛健委発表に基づく感染状況!$Z$27:$Z$359</c:f>
              <c:numCache>
                <c:formatCode>m"月"d"日"</c:formatCode>
                <c:ptCount val="33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numCache>
            </c:numRef>
          </c:cat>
          <c:val>
            <c:numRef>
              <c:f>国家衛健委発表に基づく感染状況!$AB$27:$AB$359</c:f>
              <c:numCache>
                <c:formatCode>General</c:formatCode>
                <c:ptCount val="33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香港マカオ台湾の患者・海外輸入症例・無症状病原体保有者!$BE$70:$BE$359</c:f>
              <c:numCache>
                <c:formatCode>m"月"d"日"</c:formatCode>
                <c:ptCount val="29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numCache>
            </c:numRef>
          </c:cat>
          <c:val>
            <c:numRef>
              <c:f>香港マカオ台湾の患者・海外輸入症例・無症状病原体保有者!$BF$70:$BF$359</c:f>
              <c:numCache>
                <c:formatCode>General</c:formatCode>
                <c:ptCount val="29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香港マカオ台湾の患者・海外輸入症例・無症状病原体保有者!$BG$70:$BG$359</c:f>
              <c:numCache>
                <c:formatCode>m"月"d"日"</c:formatCode>
                <c:ptCount val="29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numCache>
            </c:numRef>
          </c:cat>
          <c:val>
            <c:numRef>
              <c:f>香港マカオ台湾の患者・海外輸入症例・無症状病原体保有者!$BH$70:$BH$359</c:f>
              <c:numCache>
                <c:formatCode>General</c:formatCode>
                <c:ptCount val="29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香港マカオ台湾の患者・海外輸入症例・無症状病原体保有者!$BT$29:$BT$359</c:f>
              <c:numCache>
                <c:formatCode>General</c:formatCode>
                <c:ptCount val="33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香港マカオ台湾の患者・海外輸入症例・無症状病原体保有者!$BU$29:$BU$359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香港マカオ台湾の患者・海外輸入症例・無症状病原体保有者!$BV$29:$BV$359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香港マカオ台湾の患者・海外輸入症例・無症状病原体保有者!$BP$29:$BP$359</c:f>
              <c:numCache>
                <c:formatCode>General</c:formatCode>
                <c:ptCount val="33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香港マカオ台湾の患者・海外輸入症例・無症状病原体保有者!$BQ$29:$BQ$359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香港マカオ台湾の患者・海外輸入症例・無症状病原体保有者!$BR$29:$BR$359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香港マカオ台湾の患者・海外輸入症例・無症状病原体保有者!$BX$29:$BX$359</c:f>
              <c:numCache>
                <c:formatCode>General</c:formatCode>
                <c:ptCount val="33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香港マカオ台湾の患者・海外輸入症例・無症状病原体保有者!$BY$29:$BY$359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香港マカオ台湾の患者・海外輸入症例・無症状病原体保有者!$BW$29:$BW$359</c:f>
              <c:numCache>
                <c:formatCode>m"月"d"日"</c:formatCode>
                <c:ptCount val="33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numCache>
            </c:numRef>
          </c:cat>
          <c:val>
            <c:numRef>
              <c:f>香港マカオ台湾の患者・海外輸入症例・無症状病原体保有者!$BZ$29:$BZ$359</c:f>
              <c:numCache>
                <c:formatCode>General</c:formatCode>
                <c:ptCount val="3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香港マカオ台湾の患者・海外輸入症例・無症状病原体保有者!$BI$97:$BI$358</c:f>
              <c:numCache>
                <c:formatCode>m"月"d"日"</c:formatCode>
                <c:ptCount val="2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numCache>
            </c:numRef>
          </c:cat>
          <c:val>
            <c:numRef>
              <c:f>香港マカオ台湾の患者・海外輸入症例・無症状病原体保有者!$BJ$97:$BJ$358</c:f>
              <c:numCache>
                <c:formatCode>General</c:formatCode>
                <c:ptCount val="26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香港マカオ台湾の患者・海外輸入症例・無症状病原体保有者!$BI$97:$BI$358</c:f>
              <c:numCache>
                <c:formatCode>m"月"d"日"</c:formatCode>
                <c:ptCount val="2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numCache>
            </c:numRef>
          </c:cat>
          <c:val>
            <c:numRef>
              <c:f>香港マカオ台湾の患者・海外輸入症例・無症状病原体保有者!$BK$97:$BK$358</c:f>
              <c:numCache>
                <c:formatCode>General</c:formatCode>
                <c:ptCount val="26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香港マカオ台湾の患者・海外輸入症例・無症状病原体保有者!$BL$97:$BL$358</c:f>
              <c:numCache>
                <c:formatCode>m"月"d"日"</c:formatCode>
                <c:ptCount val="2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numCache>
            </c:numRef>
          </c:cat>
          <c:val>
            <c:numRef>
              <c:f>香港マカオ台湾の患者・海外輸入症例・無症状病原体保有者!$BM$97:$BM$358</c:f>
              <c:numCache>
                <c:formatCode>General</c:formatCode>
                <c:ptCount val="26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香港マカオ台湾の患者・海外輸入症例・無症状病原体保有者!$BL$97:$BL$358</c:f>
              <c:numCache>
                <c:formatCode>m"月"d"日"</c:formatCode>
                <c:ptCount val="26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numCache>
            </c:numRef>
          </c:cat>
          <c:val>
            <c:numRef>
              <c:f>香港マカオ台湾の患者・海外輸入症例・無症状病原体保有者!$BN$97:$BN$358</c:f>
              <c:numCache>
                <c:formatCode>General</c:formatCode>
                <c:ptCount val="26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8"/>
  <sheetViews>
    <sheetView tabSelected="1" workbookViewId="0">
      <pane xSplit="2" ySplit="5" topLeftCell="C350" activePane="bottomRight" state="frozen"/>
      <selection pane="topRight" activeCell="C1" sqref="C1"/>
      <selection pane="bottomLeft" activeCell="A8" sqref="A8"/>
      <selection pane="bottomRight" activeCell="F352" sqref="F35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44181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c r="C358" s="59"/>
      <c r="D358" s="49"/>
      <c r="E358" s="61"/>
      <c r="F358" s="60"/>
      <c r="G358" s="59"/>
      <c r="H358" s="61"/>
      <c r="I358" s="55"/>
      <c r="J358" s="59"/>
      <c r="K358" s="61"/>
      <c r="L358" s="59"/>
      <c r="M358" s="61"/>
      <c r="N358" s="48"/>
      <c r="O358" s="60"/>
      <c r="P358" s="124"/>
      <c r="Q358" s="60"/>
      <c r="R358" s="48"/>
      <c r="S358" s="60"/>
      <c r="T358" s="60"/>
      <c r="U358" s="78"/>
    </row>
    <row r="359" spans="2:28" ht="9.5" customHeight="1" thickBot="1" x14ac:dyDescent="0.6">
      <c r="B359" s="66"/>
      <c r="C359" s="79"/>
      <c r="D359" s="80"/>
      <c r="E359" s="82"/>
      <c r="F359" s="95"/>
      <c r="G359" s="79"/>
      <c r="H359" s="82"/>
      <c r="I359" s="82"/>
      <c r="J359" s="79"/>
      <c r="K359" s="82"/>
      <c r="L359" s="79"/>
      <c r="M359" s="82"/>
      <c r="N359" s="83"/>
      <c r="O359" s="81"/>
      <c r="P359" s="94"/>
      <c r="Q359" s="95"/>
      <c r="R359" s="120"/>
      <c r="S359" s="95"/>
      <c r="T359" s="95"/>
      <c r="U359" s="67"/>
    </row>
    <row r="361" spans="2:28" ht="13" customHeight="1" x14ac:dyDescent="0.55000000000000004">
      <c r="E361" s="112"/>
      <c r="F361" s="113"/>
      <c r="G361" s="112" t="s">
        <v>80</v>
      </c>
      <c r="H361" s="113"/>
      <c r="I361" s="113"/>
      <c r="J361" s="113"/>
      <c r="U361" s="72"/>
    </row>
    <row r="362" spans="2:28" ht="13" customHeight="1" x14ac:dyDescent="0.55000000000000004">
      <c r="E362" s="112" t="s">
        <v>98</v>
      </c>
      <c r="F362" s="113"/>
      <c r="G362" s="288" t="s">
        <v>79</v>
      </c>
      <c r="H362" s="289"/>
      <c r="I362" s="112" t="s">
        <v>106</v>
      </c>
      <c r="J362" s="113"/>
    </row>
    <row r="363" spans="2:28" ht="13" customHeight="1" x14ac:dyDescent="0.55000000000000004">
      <c r="B363" s="130">
        <v>1</v>
      </c>
      <c r="E363" s="114" t="s">
        <v>108</v>
      </c>
      <c r="F363" s="113"/>
      <c r="G363" s="115"/>
      <c r="H363" s="115"/>
      <c r="I363" s="112" t="s">
        <v>107</v>
      </c>
      <c r="J363" s="113"/>
    </row>
    <row r="364" spans="2:28" ht="18.5" customHeight="1" x14ac:dyDescent="0.55000000000000004">
      <c r="E364" s="112" t="s">
        <v>96</v>
      </c>
      <c r="F364" s="113"/>
      <c r="G364" s="112" t="s">
        <v>97</v>
      </c>
      <c r="H364" s="113"/>
      <c r="I364" s="113"/>
      <c r="J364" s="113"/>
    </row>
    <row r="365" spans="2:28" ht="13" customHeight="1" x14ac:dyDescent="0.55000000000000004">
      <c r="E365" s="112" t="s">
        <v>98</v>
      </c>
      <c r="F365" s="113"/>
      <c r="G365" s="112" t="s">
        <v>99</v>
      </c>
      <c r="H365" s="113"/>
      <c r="I365" s="113"/>
      <c r="J365" s="113"/>
    </row>
    <row r="366" spans="2:28" ht="13" customHeight="1" x14ac:dyDescent="0.55000000000000004">
      <c r="E366" s="112" t="s">
        <v>98</v>
      </c>
      <c r="F366" s="113"/>
      <c r="G366" s="112" t="s">
        <v>100</v>
      </c>
      <c r="H366" s="113"/>
      <c r="I366" s="113"/>
      <c r="J366" s="113"/>
    </row>
    <row r="367" spans="2:28" ht="13" customHeight="1" x14ac:dyDescent="0.55000000000000004">
      <c r="E367" s="112" t="s">
        <v>101</v>
      </c>
      <c r="F367" s="113"/>
      <c r="G367" s="112" t="s">
        <v>102</v>
      </c>
      <c r="H367" s="113"/>
      <c r="I367" s="113"/>
      <c r="J367" s="113"/>
    </row>
    <row r="368" spans="2:28" ht="13" customHeight="1" x14ac:dyDescent="0.55000000000000004">
      <c r="E368" s="112" t="s">
        <v>103</v>
      </c>
      <c r="F368" s="113"/>
      <c r="G368" s="112" t="s">
        <v>104</v>
      </c>
      <c r="H368" s="113"/>
      <c r="I368" s="113"/>
      <c r="J368" s="113"/>
    </row>
  </sheetData>
  <mergeCells count="12">
    <mergeCell ref="G362:H36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63"/>
  <sheetViews>
    <sheetView topLeftCell="A5" zoomScale="96" zoomScaleNormal="96" workbookViewId="0">
      <pane xSplit="1" ySplit="3" topLeftCell="B348" activePane="bottomRight" state="frozen"/>
      <selection activeCell="A5" sqref="A5"/>
      <selection pane="topRight" activeCell="B5" sqref="B5"/>
      <selection pane="bottomLeft" activeCell="A8" sqref="A8"/>
      <selection pane="bottomRight" activeCell="C357" sqref="C357"/>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56" si="5947">+BA344+1</f>
        <v>128</v>
      </c>
      <c r="BB345" s="130">
        <v>0</v>
      </c>
      <c r="BC345" s="27">
        <f t="shared" ref="BC345" si="5948">+BC344+BB345</f>
        <v>22</v>
      </c>
      <c r="BD345" s="239">
        <f t="shared" ref="BD345:BD356"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c r="B357" s="241"/>
      <c r="C357" s="155"/>
      <c r="D357" s="155"/>
      <c r="E357" s="147"/>
      <c r="F357" s="147"/>
      <c r="G357" s="147"/>
      <c r="H357" s="135"/>
      <c r="I357" s="147"/>
      <c r="J357" s="135"/>
      <c r="K357" s="42"/>
      <c r="L357" s="146"/>
      <c r="M357" s="147"/>
      <c r="N357" s="135"/>
      <c r="O357" s="135"/>
      <c r="P357" s="147"/>
      <c r="Q357" s="147"/>
      <c r="R357" s="135"/>
      <c r="S357" s="135"/>
      <c r="T357" s="147"/>
      <c r="U357" s="147"/>
      <c r="V357" s="135"/>
      <c r="W357" s="42"/>
      <c r="X357" s="148"/>
      <c r="Z357" s="75"/>
      <c r="AA357" s="231"/>
      <c r="AB357" s="231"/>
      <c r="AC357" s="232"/>
      <c r="AD357" s="184"/>
      <c r="AE357" s="244"/>
      <c r="AF357" s="156"/>
      <c r="AG357" s="185"/>
      <c r="AH357" s="156"/>
      <c r="AI357" s="185"/>
      <c r="AJ357" s="186"/>
      <c r="AK357" s="187"/>
      <c r="AL357" s="156"/>
      <c r="AM357" s="185"/>
      <c r="AN357" s="156"/>
      <c r="AO357" s="185"/>
      <c r="AP357" s="188"/>
      <c r="AQ357" s="187"/>
      <c r="AR357" s="156"/>
      <c r="AS357" s="185"/>
      <c r="AT357" s="156"/>
      <c r="AU357" s="185"/>
      <c r="AV357" s="189"/>
      <c r="AW357" s="256"/>
      <c r="AX357" s="238"/>
      <c r="AY357" s="6"/>
      <c r="AZ357" s="239"/>
      <c r="BA357" s="239"/>
      <c r="BB357" s="130"/>
      <c r="BC357" s="27"/>
      <c r="BD357" s="239"/>
      <c r="BE357" s="230"/>
      <c r="BF357" s="132"/>
      <c r="BG357" s="230"/>
      <c r="BH357" s="132"/>
      <c r="BI357" s="1"/>
      <c r="BL357" s="1"/>
      <c r="BO357" s="257"/>
      <c r="BS357" s="257"/>
      <c r="BW357" s="257"/>
      <c r="CA357" s="257"/>
      <c r="CD357" s="257"/>
      <c r="CG357" s="286"/>
      <c r="CH357" s="286"/>
      <c r="CI357" s="286"/>
    </row>
    <row r="358" spans="1:87" ht="18" customHeight="1" x14ac:dyDescent="0.55000000000000004">
      <c r="A358" s="180"/>
      <c r="B358" s="147"/>
      <c r="C358" s="155"/>
      <c r="D358" s="155"/>
      <c r="E358" s="147"/>
      <c r="F358" s="147"/>
      <c r="G358" s="147"/>
      <c r="H358" s="135"/>
      <c r="I358" s="147"/>
      <c r="J358" s="135"/>
      <c r="K358" s="42"/>
      <c r="L358" s="146"/>
      <c r="M358" s="147"/>
      <c r="N358" s="135"/>
      <c r="O358" s="135"/>
      <c r="P358" s="147"/>
      <c r="Q358" s="147"/>
      <c r="R358" s="135"/>
      <c r="S358" s="135"/>
      <c r="T358" s="147"/>
      <c r="U358" s="147"/>
      <c r="V358" s="135"/>
      <c r="W358" s="42"/>
      <c r="X358" s="148"/>
      <c r="Z358" s="75"/>
      <c r="AA358" s="231"/>
      <c r="AB358" s="231"/>
      <c r="AC358" s="232"/>
      <c r="AD358" s="184"/>
      <c r="AE358" s="244"/>
      <c r="AF358" s="156"/>
      <c r="AG358" s="185"/>
      <c r="AH358" s="156"/>
      <c r="AI358" s="185"/>
      <c r="AJ358" s="186"/>
      <c r="AK358" s="187"/>
      <c r="AL358" s="156"/>
      <c r="AM358" s="185"/>
      <c r="AN358" s="156"/>
      <c r="AO358" s="185"/>
      <c r="AP358" s="188"/>
      <c r="AQ358" s="187"/>
      <c r="AR358" s="156"/>
      <c r="AS358" s="185"/>
      <c r="AT358" s="156"/>
      <c r="AU358" s="185"/>
      <c r="AV358" s="189"/>
      <c r="AX358"/>
      <c r="AY358"/>
      <c r="AZ358"/>
      <c r="BB358"/>
      <c r="BP358" s="45"/>
      <c r="BQ358" s="45"/>
      <c r="BR358" s="45"/>
      <c r="BS358" s="45"/>
    </row>
    <row r="359" spans="1:87" ht="7" customHeight="1" thickBot="1" x14ac:dyDescent="0.6">
      <c r="A359" s="66"/>
      <c r="B359" s="146"/>
      <c r="C359" s="155"/>
      <c r="D359" s="147"/>
      <c r="E359" s="147"/>
      <c r="F359" s="147"/>
      <c r="G359" s="147"/>
      <c r="H359" s="135"/>
      <c r="I359" s="147"/>
      <c r="J359" s="135"/>
      <c r="K359" s="148"/>
      <c r="L359" s="146"/>
      <c r="M359" s="147"/>
      <c r="N359" s="135"/>
      <c r="O359" s="135"/>
      <c r="P359" s="147"/>
      <c r="Q359" s="147"/>
      <c r="R359" s="135"/>
      <c r="S359" s="135"/>
      <c r="T359" s="147"/>
      <c r="U359" s="147"/>
      <c r="V359" s="135"/>
      <c r="W359" s="42"/>
      <c r="X359" s="148"/>
      <c r="Z359" s="66"/>
      <c r="AA359" s="64"/>
      <c r="AB359" s="64"/>
      <c r="AC359" s="64"/>
      <c r="AD359" s="184"/>
      <c r="AE359" s="244"/>
      <c r="AF359" s="156"/>
      <c r="AG359" s="185"/>
      <c r="AH359" s="156"/>
      <c r="AI359" s="185"/>
      <c r="AJ359" s="186"/>
      <c r="AK359" s="187"/>
      <c r="AL359" s="156"/>
      <c r="AM359" s="185"/>
      <c r="AN359" s="156"/>
      <c r="AO359" s="185"/>
      <c r="AP359" s="188"/>
      <c r="AQ359" s="187"/>
      <c r="AR359" s="156"/>
      <c r="AS359" s="185"/>
      <c r="AT359" s="156"/>
      <c r="AU359" s="185"/>
      <c r="AV359" s="189"/>
    </row>
    <row r="360" spans="1:87" x14ac:dyDescent="0.55000000000000004">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row>
    <row r="361" spans="1:87" x14ac:dyDescent="0.55000000000000004">
      <c r="AI361" s="261">
        <f>SUM(AI189:AI358)</f>
        <v>116</v>
      </c>
      <c r="BB361" s="45">
        <f>219-172</f>
        <v>47</v>
      </c>
    </row>
    <row r="362" spans="1:87" x14ac:dyDescent="0.55000000000000004">
      <c r="L362">
        <f>SUM(L97:L361)</f>
        <v>5772</v>
      </c>
      <c r="P362">
        <f>SUM(P97:P361)</f>
        <v>827</v>
      </c>
      <c r="AD362">
        <f>SUM(AD188:AD194)</f>
        <v>82</v>
      </c>
    </row>
    <row r="363" spans="1:87" x14ac:dyDescent="0.55000000000000004">
      <c r="A363" s="130"/>
      <c r="D363">
        <f>SUM(B229:B259)</f>
        <v>435</v>
      </c>
      <c r="Z363" s="130"/>
      <c r="AA363" s="130"/>
      <c r="AB363" s="130"/>
      <c r="AC363" s="130"/>
      <c r="AF363">
        <f>SUM(AD188:AD358)</f>
        <v>6518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7"/>
  <sheetViews>
    <sheetView workbookViewId="0">
      <pane xSplit="3" ySplit="1" topLeftCell="O109" activePane="bottomRight" state="frozen"/>
      <selection pane="topRight" activeCell="C1" sqref="C1"/>
      <selection pane="bottomLeft" activeCell="A2" sqref="A2"/>
      <selection pane="bottomRight" activeCell="U118" sqref="U11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18"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41"/>
      <c r="C119" s="1"/>
      <c r="AB119" s="280">
        <v>1</v>
      </c>
    </row>
    <row r="120" spans="2:30" s="266" customFormat="1" ht="5" customHeight="1" x14ac:dyDescent="0.55000000000000004">
      <c r="B120" s="265"/>
      <c r="C120" s="264"/>
      <c r="AA120" s="5"/>
    </row>
    <row r="121" spans="2:30" ht="5.5" customHeight="1" x14ac:dyDescent="0.55000000000000004">
      <c r="B121" s="258"/>
      <c r="C121" s="1"/>
    </row>
    <row r="122" spans="2:30" x14ac:dyDescent="0.55000000000000004">
      <c r="B122">
        <f>SUM(B2:B121)</f>
        <v>1693</v>
      </c>
      <c r="C122" s="1" t="s">
        <v>348</v>
      </c>
      <c r="D122" s="27">
        <f>SUM(D2:D121)</f>
        <v>549</v>
      </c>
      <c r="E122" s="27">
        <f>SUM(E2:E121)</f>
        <v>296</v>
      </c>
      <c r="F122" s="27">
        <f>SUM(F2:F121)</f>
        <v>196</v>
      </c>
      <c r="G122" s="27">
        <f>SUM(G2:G121)</f>
        <v>144</v>
      </c>
      <c r="H122" s="27">
        <f>SUM(H2:H121)</f>
        <v>133</v>
      </c>
      <c r="J122">
        <f t="shared" ref="J122:Z122" si="247">SUM(J2:J121)</f>
        <v>22</v>
      </c>
      <c r="K122">
        <f t="shared" si="247"/>
        <v>6</v>
      </c>
      <c r="L122">
        <f t="shared" si="247"/>
        <v>13</v>
      </c>
      <c r="M122">
        <f t="shared" si="247"/>
        <v>9</v>
      </c>
      <c r="N122">
        <f t="shared" si="247"/>
        <v>23</v>
      </c>
      <c r="O122">
        <f t="shared" si="247"/>
        <v>19</v>
      </c>
      <c r="P122">
        <f t="shared" si="247"/>
        <v>2</v>
      </c>
      <c r="Q122">
        <f t="shared" si="247"/>
        <v>10</v>
      </c>
      <c r="R122">
        <f t="shared" si="247"/>
        <v>1</v>
      </c>
      <c r="S122">
        <f t="shared" si="247"/>
        <v>19</v>
      </c>
      <c r="T122">
        <f t="shared" si="247"/>
        <v>28</v>
      </c>
      <c r="U122">
        <f t="shared" si="247"/>
        <v>51</v>
      </c>
      <c r="V122">
        <f t="shared" si="247"/>
        <v>18</v>
      </c>
      <c r="W122">
        <f t="shared" si="247"/>
        <v>20</v>
      </c>
      <c r="X122">
        <f t="shared" si="247"/>
        <v>77</v>
      </c>
      <c r="Y122">
        <f t="shared" si="247"/>
        <v>37</v>
      </c>
      <c r="Z122">
        <f t="shared" si="247"/>
        <v>20</v>
      </c>
    </row>
    <row r="123" spans="2:30" x14ac:dyDescent="0.55000000000000004">
      <c r="C123" s="1"/>
    </row>
    <row r="124" spans="2:30" ht="5" customHeight="1" x14ac:dyDescent="0.55000000000000004">
      <c r="C124" s="1"/>
    </row>
    <row r="127" spans="2:30" x14ac:dyDescent="0.55000000000000004">
      <c r="B127" s="241"/>
      <c r="J12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4" zoomScale="55" zoomScaleNormal="55" workbookViewId="0">
      <selection activeCell="V56" sqref="V56"/>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2"/>
  <sheetViews>
    <sheetView topLeftCell="A2" workbookViewId="0">
      <pane xSplit="2" ySplit="2" topLeftCell="C153" activePane="bottomRight" state="frozen"/>
      <selection activeCell="O24" sqref="O24"/>
      <selection pane="topRight" activeCell="O24" sqref="O24"/>
      <selection pane="bottomLeft" activeCell="O24" sqref="O24"/>
      <selection pane="bottomRight" activeCell="B162" sqref="B16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U160"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2:26" x14ac:dyDescent="0.55000000000000004">
      <c r="B161" s="250"/>
      <c r="C161" s="45"/>
      <c r="G161" s="1"/>
      <c r="H161" s="130"/>
      <c r="I161" s="249"/>
      <c r="J161" s="130"/>
      <c r="K161" s="254"/>
      <c r="L161" s="276"/>
      <c r="M161" s="5"/>
      <c r="N161" s="254"/>
      <c r="O161" s="130"/>
      <c r="P161" s="5"/>
      <c r="Q161" s="6"/>
      <c r="R161" s="272"/>
      <c r="S161" s="240"/>
      <c r="T161" s="255"/>
      <c r="U161" s="1"/>
      <c r="V161" s="5"/>
      <c r="W161" s="27"/>
      <c r="X161" s="255"/>
      <c r="Y161" s="5"/>
      <c r="Z161" s="252"/>
    </row>
    <row r="162" spans="2: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2020-12-16T04:23:27Z</dcterms:modified>
</cp:coreProperties>
</file>