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FC2928D-BF61-4489-90D0-D800F01EAC0A}"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48" i="5" l="1"/>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Z152" i="6" s="1"/>
  <c r="V152" i="6"/>
  <c r="X152" i="6" s="1"/>
  <c r="U152" i="6"/>
  <c r="T152" i="6"/>
  <c r="S152" i="6"/>
  <c r="R152" i="6"/>
  <c r="N152" i="6"/>
  <c r="L152" i="6"/>
  <c r="K152" i="6"/>
  <c r="I152" i="6"/>
  <c r="W152" i="6" s="1"/>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4" i="7"/>
  <c r="P114"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4" i="7"/>
  <c r="Z114" i="7"/>
  <c r="Y114" i="7"/>
  <c r="X114" i="7"/>
  <c r="W114" i="7"/>
  <c r="V114" i="7"/>
  <c r="F114" i="7"/>
  <c r="G114" i="7"/>
  <c r="U114" i="7"/>
  <c r="T114" i="7"/>
  <c r="S114" i="7"/>
  <c r="O114" i="7"/>
  <c r="N114" i="7"/>
  <c r="M114" i="7"/>
  <c r="L114" i="7"/>
  <c r="H114" i="7"/>
  <c r="K114" i="7"/>
  <c r="E114"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1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4"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3"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5" i="5"/>
  <c r="AD35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4" i="5"/>
  <c r="L35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4"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<sst xmlns="http://schemas.openxmlformats.org/spreadsheetml/2006/main" count="654" uniqueCount="440">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</sst>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国家衛健委発表に基づく感染状況!$X$27:$X$352</c:f>
              <c:numCache>
                <c:formatCode>#,##0_);[Red]\(#,##0\)</c:formatCode>
                <c:ptCount val="3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国家衛健委発表に基づく感染状況!$Y$27:$Y$352</c:f>
              <c:numCache>
                <c:formatCode>General</c:formatCode>
                <c:ptCount val="3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香港マカオ台湾の患者・海外輸入症例・無症状病原体保有者!$AX$169:$AX$350</c:f>
              <c:numCache>
                <c:formatCode>m"月"d"日"</c:formatCode>
                <c:ptCount val="1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numCache>
            </c:numRef>
          </c:cat>
          <c:val>
            <c:numRef>
              <c:f>香港マカオ台湾の患者・海外輸入症例・無症状病原体保有者!$AY$169:$AY$350</c:f>
              <c:numCache>
                <c:formatCode>General</c:formatCode>
                <c:ptCount val="18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香港マカオ台湾の患者・海外輸入症例・無症状病原体保有者!$AX$169:$AX$350</c:f>
              <c:numCache>
                <c:formatCode>m"月"d"日"</c:formatCode>
                <c:ptCount val="1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numCache>
            </c:numRef>
          </c:cat>
          <c:val>
            <c:numRef>
              <c:f>香港マカオ台湾の患者・海外輸入症例・無症状病原体保有者!$BB$169:$BB$350</c:f>
              <c:numCache>
                <c:formatCode>General</c:formatCode>
                <c:ptCount val="18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香港マカオ台湾の患者・海外輸入症例・無症状病原体保有者!$AX$169:$AX$350</c:f>
              <c:numCache>
                <c:formatCode>m"月"d"日"</c:formatCode>
                <c:ptCount val="1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numCache>
            </c:numRef>
          </c:cat>
          <c:val>
            <c:numRef>
              <c:f>香港マカオ台湾の患者・海外輸入症例・無症状病原体保有者!$AZ$169:$AZ$350</c:f>
              <c:numCache>
                <c:formatCode>General</c:formatCode>
                <c:ptCount val="18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香港マカオ台湾の患者・海外輸入症例・無症状病原体保有者!$AX$169:$AX$350</c:f>
              <c:numCache>
                <c:formatCode>m"月"d"日"</c:formatCode>
                <c:ptCount val="1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numCache>
            </c:numRef>
          </c:cat>
          <c:val>
            <c:numRef>
              <c:f>香港マカオ台湾の患者・海外輸入症例・無症状病原体保有者!$BC$169:$BC$350</c:f>
              <c:numCache>
                <c:formatCode>General</c:formatCode>
                <c:ptCount val="18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香港マカオ台湾の患者・海外輸入症例・無症状病原体保有者!$CE$29:$CE$351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香港マカオ台湾の患者・海外輸入症例・無症状病原体保有者!$CB$29:$CB$351</c:f>
              <c:numCache>
                <c:formatCode>General</c:formatCode>
                <c:ptCount val="32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香港マカオ台湾の患者・海外輸入症例・無症状病原体保有者!$CC$29:$CC$351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新疆の情況!$U$6:$U$154</c:f>
              <c:strCache>
                <c:ptCount val="1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strCache>
            </c:strRef>
          </c:cat>
          <c:val>
            <c:numRef>
              <c:f>新疆の情況!$V$6:$V$154</c:f>
              <c:numCache>
                <c:formatCode>General</c:formatCode>
                <c:ptCount val="14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新疆の情況!$U$6:$U$154</c:f>
              <c:strCache>
                <c:ptCount val="1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strCache>
            </c:strRef>
          </c:cat>
          <c:val>
            <c:numRef>
              <c:f>新疆の情況!$Y$6:$Y$154</c:f>
              <c:numCache>
                <c:formatCode>General</c:formatCode>
                <c:ptCount val="14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新疆の情況!$U$6:$U$154</c:f>
              <c:strCache>
                <c:ptCount val="1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strCache>
            </c:strRef>
          </c:cat>
          <c:val>
            <c:numRef>
              <c:f>新疆の情況!$W$6:$W$154</c:f>
              <c:numCache>
                <c:formatCode>General</c:formatCode>
                <c:ptCount val="14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新疆の情況!$U$6:$U$154</c:f>
              <c:strCache>
                <c:ptCount val="1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strCache>
            </c:strRef>
          </c:cat>
          <c:val>
            <c:numRef>
              <c:f>新疆の情況!$X$6:$X$154</c:f>
              <c:numCache>
                <c:formatCode>General</c:formatCode>
                <c:ptCount val="14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新疆の情況!$U$6:$U$154</c:f>
              <c:strCache>
                <c:ptCount val="1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strCache>
            </c:strRef>
          </c:cat>
          <c:val>
            <c:numRef>
              <c:f>新疆の情況!$Z$6:$Z$154</c:f>
              <c:numCache>
                <c:formatCode>General</c:formatCode>
                <c:ptCount val="14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国家衛健委発表に基づく感染状況!$X$27:$X$352</c:f>
              <c:numCache>
                <c:formatCode>#,##0_);[Red]\(#,##0\)</c:formatCode>
                <c:ptCount val="3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国家衛健委発表に基づく感染状況!$Y$27:$Y$352</c:f>
              <c:numCache>
                <c:formatCode>General</c:formatCode>
                <c:ptCount val="3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国家衛健委発表に基づく感染状況!$AA$27:$AA$352</c:f>
              <c:numCache>
                <c:formatCode>General</c:formatCode>
                <c:ptCount val="3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国家衛健委発表に基づく感染状況!$AB$27:$AB$352</c:f>
              <c:numCache>
                <c:formatCode>General</c:formatCode>
                <c:ptCount val="3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formatCode="General">
                  <c:v>1</c:v>
                </c:pt>
              </c:numCache>
            </c:numRef>
          </c:cat>
          <c:val>
            <c:numRef>
              <c:f>省市別輸入症例数変化!$AD$2:$AD$111</c:f>
              <c:numCache>
                <c:formatCode>General</c:formatCode>
                <c:ptCount val="11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formatCode="General">
                  <c:v>1</c:v>
                </c:pt>
              </c:numCache>
            </c:numRef>
          </c:cat>
          <c:val>
            <c:numRef>
              <c:f>省市別輸入症例数変化!$AC$2:$AC$111</c:f>
              <c:numCache>
                <c:formatCode>0_);[Red]\(0\)</c:formatCode>
                <c:ptCount val="11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省市別輸入症例数変化!$D$2:$D$112</c:f>
              <c:numCache>
                <c:formatCode>General</c:formatCode>
                <c:ptCount val="11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省市別輸入症例数変化!$E$2:$E$112</c:f>
              <c:numCache>
                <c:formatCode>General</c:formatCode>
                <c:ptCount val="11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省市別輸入症例数変化!$F$2:$F$112</c:f>
              <c:numCache>
                <c:formatCode>General</c:formatCode>
                <c:ptCount val="11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省市別輸入症例数変化!$G$2:$G$112</c:f>
              <c:numCache>
                <c:formatCode>General</c:formatCode>
                <c:ptCount val="11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省市別輸入症例数変化!$H$2:$H$112</c:f>
              <c:numCache>
                <c:formatCode>General</c:formatCode>
                <c:ptCount val="11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省市別輸入症例数変化!$C$2:$C$112</c:f>
              <c:numCache>
                <c:formatCode>m"月"d"日"</c:formatCode>
                <c:ptCount val="11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numCache>
            </c:numRef>
          </c:cat>
          <c:val>
            <c:numRef>
              <c:f>省市別輸入症例数変化!$I$2:$I$112</c:f>
              <c:numCache>
                <c:formatCode>0_);[Red]\(0\)</c:formatCode>
                <c:ptCount val="11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国家衛健委発表に基づく感染状況!$X$27:$X$352</c:f>
              <c:numCache>
                <c:formatCode>#,##0_);[Red]\(#,##0\)</c:formatCode>
                <c:ptCount val="3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国家衛健委発表に基づく感染状況!$Y$27:$Y$352</c:f>
              <c:numCache>
                <c:formatCode>General</c:formatCode>
                <c:ptCount val="3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国家衛健委発表に基づく感染状況!$AA$27:$AA$352</c:f>
              <c:numCache>
                <c:formatCode>General</c:formatCode>
                <c:ptCount val="3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国家衛健委発表に基づく感染状況!$AB$27:$AB$352</c:f>
              <c:numCache>
                <c:formatCode>General</c:formatCode>
                <c:ptCount val="3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国家衛健委発表に基づく感染状況!$AA$27:$AA$352</c:f>
              <c:numCache>
                <c:formatCode>General</c:formatCode>
                <c:ptCount val="3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国家衛健委発表に基づく感染状況!$Z$27:$Z$352</c:f>
              <c:numCache>
                <c:formatCode>m"月"d"日"</c:formatCode>
                <c:ptCount val="3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numCache>
            </c:numRef>
          </c:cat>
          <c:val>
            <c:numRef>
              <c:f>国家衛健委発表に基づく感染状況!$AB$27:$AB$352</c:f>
              <c:numCache>
                <c:formatCode>General</c:formatCode>
                <c:ptCount val="3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香港マカオ台湾の患者・海外輸入症例・無症状病原体保有者!$CE$29:$CE$351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香港マカオ台湾の患者・海外輸入症例・無症状病原体保有者!$CB$29:$CB$351</c:f>
              <c:numCache>
                <c:formatCode>General</c:formatCode>
                <c:ptCount val="32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香港マカオ台湾の患者・海外輸入症例・無症状病原体保有者!$CC$29:$CC$351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香港マカオ台湾の患者・海外輸入症例・無症状病原体保有者!$CH$189:$CH$350</c:f>
              <c:numCache>
                <c:formatCode>m"月"d"日"</c:formatCode>
                <c:ptCount val="16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numCache>
            </c:numRef>
          </c:cat>
          <c:val>
            <c:numRef>
              <c:f>香港マカオ台湾の患者・海外輸入症例・無症状病原体保有者!$CI$189:$CI$350</c:f>
              <c:numCache>
                <c:formatCode>General</c:formatCode>
                <c:ptCount val="16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香港マカオ台湾の患者・海外輸入症例・無症状病原体保有者!$CF$189:$CF$350</c:f>
              <c:numCache>
                <c:formatCode>m"月"d"日"</c:formatCode>
                <c:ptCount val="16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numCache>
            </c:numRef>
          </c:cat>
          <c:val>
            <c:numRef>
              <c:f>香港マカオ台湾の患者・海外輸入症例・無症状病原体保有者!$CG$189:$CG$350</c:f>
              <c:numCache>
                <c:formatCode>General</c:formatCode>
                <c:ptCount val="16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香港マカオ台湾の患者・海外輸入症例・無症状病原体保有者!$BE$70:$BE$351</c:f>
              <c:numCache>
                <c:formatCode>m"月"d"日"</c:formatCode>
                <c:ptCount val="2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numCache>
            </c:numRef>
          </c:cat>
          <c:val>
            <c:numRef>
              <c:f>香港マカオ台湾の患者・海外輸入症例・無症状病原体保有者!$BF$70:$BF$351</c:f>
              <c:numCache>
                <c:formatCode>General</c:formatCode>
                <c:ptCount val="28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香港マカオ台湾の患者・海外輸入症例・無症状病原体保有者!$BG$70:$BG$351</c:f>
              <c:numCache>
                <c:formatCode>m"月"d"日"</c:formatCode>
                <c:ptCount val="2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numCache>
            </c:numRef>
          </c:cat>
          <c:val>
            <c:numRef>
              <c:f>香港マカオ台湾の患者・海外輸入症例・無症状病原体保有者!$BH$70:$BH$351</c:f>
              <c:numCache>
                <c:formatCode>General</c:formatCode>
                <c:ptCount val="28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香港マカオ台湾の患者・海外輸入症例・無症状病原体保有者!$BT$29:$BT$351</c:f>
              <c:numCache>
                <c:formatCode>General</c:formatCode>
                <c:ptCount val="32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香港マカオ台湾の患者・海外輸入症例・無症状病原体保有者!$BU$29:$BU$351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香港マカオ台湾の患者・海外輸入症例・無症状病原体保有者!$BV$29:$BV$351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香港マカオ台湾の患者・海外輸入症例・無症状病原体保有者!$BP$29:$BP$351</c:f>
              <c:numCache>
                <c:formatCode>General</c:formatCode>
                <c:ptCount val="32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香港マカオ台湾の患者・海外輸入症例・無症状病原体保有者!$BQ$29:$BQ$351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香港マカオ台湾の患者・海外輸入症例・無症状病原体保有者!$BR$29:$BR$351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香港マカオ台湾の患者・海外輸入症例・無症状病原体保有者!$BX$29:$BX$351</c:f>
              <c:numCache>
                <c:formatCode>General</c:formatCode>
                <c:ptCount val="32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香港マカオ台湾の患者・海外輸入症例・無症状病原体保有者!$BY$29:$BY$351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香港マカオ台湾の患者・海外輸入症例・無症状病原体保有者!$BW$29:$BW$351</c:f>
              <c:numCache>
                <c:formatCode>m"月"d"日"</c:formatCode>
                <c:ptCount val="3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numCache>
            </c:numRef>
          </c:cat>
          <c:val>
            <c:numRef>
              <c:f>香港マカオ台湾の患者・海外輸入症例・無症状病原体保有者!$BZ$29:$BZ$351</c:f>
              <c:numCache>
                <c:formatCode>General</c:formatCode>
                <c:ptCount val="3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香港マカオ台湾の患者・海外輸入症例・無症状病原体保有者!$BI$97:$BI$350</c:f>
              <c:numCache>
                <c:formatCode>m"月"d"日"</c:formatCode>
                <c:ptCount val="2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numCache>
            </c:numRef>
          </c:cat>
          <c:val>
            <c:numRef>
              <c:f>香港マカオ台湾の患者・海外輸入症例・無症状病原体保有者!$BJ$97:$BJ$350</c:f>
              <c:numCache>
                <c:formatCode>General</c:formatCode>
                <c:ptCount val="25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香港マカオ台湾の患者・海外輸入症例・無症状病原体保有者!$BI$97:$BI$350</c:f>
              <c:numCache>
                <c:formatCode>m"月"d"日"</c:formatCode>
                <c:ptCount val="2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numCache>
            </c:numRef>
          </c:cat>
          <c:val>
            <c:numRef>
              <c:f>香港マカオ台湾の患者・海外輸入症例・無症状病原体保有者!$BK$97:$BK$350</c:f>
              <c:numCache>
                <c:formatCode>General</c:formatCode>
                <c:ptCount val="25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香港マカオ台湾の患者・海外輸入症例・無症状病原体保有者!$BL$97:$BL$350</c:f>
              <c:numCache>
                <c:formatCode>m"月"d"日"</c:formatCode>
                <c:ptCount val="2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numCache>
            </c:numRef>
          </c:cat>
          <c:val>
            <c:numRef>
              <c:f>香港マカオ台湾の患者・海外輸入症例・無症状病原体保有者!$BM$97:$BM$350</c:f>
              <c:numCache>
                <c:formatCode>General</c:formatCode>
                <c:ptCount val="25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香港マカオ台湾の患者・海外輸入症例・無症状病原体保有者!$BL$97:$BL$350</c:f>
              <c:numCache>
                <c:formatCode>m"月"d"日"</c:formatCode>
                <c:ptCount val="2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numCache>
            </c:numRef>
          </c:cat>
          <c:val>
            <c:numRef>
              <c:f>香港マカオ台湾の患者・海外輸入症例・無症状病原体保有者!$BN$97:$BN$350</c:f>
              <c:numCache>
                <c:formatCode>General</c:formatCode>
                <c:ptCount val="25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1"/>
  <sheetViews>
    <sheetView tabSelected="1" workbookViewId="0">
      <pane xSplit="2" ySplit="5" topLeftCell="C348" activePane="bottomRight" state="frozen"/>
      <selection pane="topRight" activeCell="C1" sqref="C1"/>
      <selection pane="bottomLeft" activeCell="A8" sqref="A8"/>
      <selection pane="bottomRight" activeCell="B357" sqref="B35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c r="C350" s="48"/>
      <c r="D350" s="84"/>
      <c r="E350" s="110"/>
      <c r="F350" s="57"/>
      <c r="G350" s="48"/>
      <c r="H350" s="89"/>
      <c r="I350" s="89"/>
      <c r="J350" s="269"/>
      <c r="K350" s="56"/>
      <c r="L350" s="48"/>
      <c r="M350" s="89"/>
      <c r="N350" s="48"/>
      <c r="O350" s="89"/>
      <c r="P350" s="111"/>
      <c r="Q350" s="57"/>
      <c r="R350" s="48"/>
      <c r="S350" s="118"/>
      <c r="T350" s="57"/>
      <c r="U350" s="78"/>
      <c r="W350" s="121"/>
      <c r="X350" s="122"/>
      <c r="Y350" s="97"/>
      <c r="Z350" s="123"/>
      <c r="AA350" s="97"/>
      <c r="AB350" s="97"/>
    </row>
    <row r="351" spans="2:28" x14ac:dyDescent="0.55000000000000004">
      <c r="B351" s="77"/>
      <c r="C351" s="59"/>
      <c r="D351" s="49"/>
      <c r="E351" s="61"/>
      <c r="F351" s="60"/>
      <c r="G351" s="59"/>
      <c r="H351" s="61"/>
      <c r="I351" s="55"/>
      <c r="J351" s="59"/>
      <c r="K351" s="61"/>
      <c r="L351" s="59"/>
      <c r="M351" s="61"/>
      <c r="N351" s="48"/>
      <c r="O351" s="60"/>
      <c r="P351" s="124"/>
      <c r="Q351" s="60"/>
      <c r="R351" s="48"/>
      <c r="S351" s="60"/>
      <c r="T351" s="60"/>
      <c r="U351" s="78"/>
    </row>
    <row r="352" spans="2:28" ht="9.5" customHeight="1" thickBot="1" x14ac:dyDescent="0.6">
      <c r="B352" s="66"/>
      <c r="C352" s="79"/>
      <c r="D352" s="80"/>
      <c r="E352" s="82"/>
      <c r="F352" s="95"/>
      <c r="G352" s="79"/>
      <c r="H352" s="82"/>
      <c r="I352" s="82"/>
      <c r="J352" s="79"/>
      <c r="K352" s="82"/>
      <c r="L352" s="79"/>
      <c r="M352" s="82"/>
      <c r="N352" s="83"/>
      <c r="O352" s="81"/>
      <c r="P352" s="94"/>
      <c r="Q352" s="95"/>
      <c r="R352" s="120"/>
      <c r="S352" s="95"/>
      <c r="T352" s="95"/>
      <c r="U352" s="67"/>
    </row>
    <row r="354" spans="2:21" ht="13" customHeight="1" x14ac:dyDescent="0.55000000000000004">
      <c r="E354" s="112"/>
      <c r="F354" s="113"/>
      <c r="G354" s="112" t="s">
        <v>80</v>
      </c>
      <c r="H354" s="113"/>
      <c r="I354" s="113"/>
      <c r="J354" s="113"/>
      <c r="U354" s="72"/>
    </row>
    <row r="355" spans="2:21" ht="13" customHeight="1" x14ac:dyDescent="0.55000000000000004">
      <c r="E355" s="112" t="s">
        <v>98</v>
      </c>
      <c r="F355" s="113"/>
      <c r="G355" s="289" t="s">
        <v>79</v>
      </c>
      <c r="H355" s="290"/>
      <c r="I355" s="112" t="s">
        <v>106</v>
      </c>
      <c r="J355" s="113"/>
    </row>
    <row r="356" spans="2:21" ht="13" customHeight="1" x14ac:dyDescent="0.55000000000000004">
      <c r="B356" s="130">
        <v>1</v>
      </c>
      <c r="E356" s="114" t="s">
        <v>108</v>
      </c>
      <c r="F356" s="113"/>
      <c r="G356" s="115"/>
      <c r="H356" s="115"/>
      <c r="I356" s="112" t="s">
        <v>107</v>
      </c>
      <c r="J356" s="113"/>
    </row>
    <row r="357" spans="2:21" ht="18.5" customHeight="1" x14ac:dyDescent="0.55000000000000004">
      <c r="E357" s="112" t="s">
        <v>96</v>
      </c>
      <c r="F357" s="113"/>
      <c r="G357" s="112" t="s">
        <v>97</v>
      </c>
      <c r="H357" s="113"/>
      <c r="I357" s="113"/>
      <c r="J357" s="113"/>
    </row>
    <row r="358" spans="2:21" ht="13" customHeight="1" x14ac:dyDescent="0.55000000000000004">
      <c r="E358" s="112" t="s">
        <v>98</v>
      </c>
      <c r="F358" s="113"/>
      <c r="G358" s="112" t="s">
        <v>99</v>
      </c>
      <c r="H358" s="113"/>
      <c r="I358" s="113"/>
      <c r="J358" s="113"/>
    </row>
    <row r="359" spans="2:21" ht="13" customHeight="1" x14ac:dyDescent="0.55000000000000004">
      <c r="E359" s="112" t="s">
        <v>98</v>
      </c>
      <c r="F359" s="113"/>
      <c r="G359" s="112" t="s">
        <v>100</v>
      </c>
      <c r="H359" s="113"/>
      <c r="I359" s="113"/>
      <c r="J359" s="113"/>
    </row>
    <row r="360" spans="2:21" ht="13" customHeight="1" x14ac:dyDescent="0.55000000000000004">
      <c r="E360" s="112" t="s">
        <v>101</v>
      </c>
      <c r="F360" s="113"/>
      <c r="G360" s="112" t="s">
        <v>102</v>
      </c>
      <c r="H360" s="113"/>
      <c r="I360" s="113"/>
      <c r="J360" s="113"/>
    </row>
    <row r="361" spans="2:21" ht="13" customHeight="1" x14ac:dyDescent="0.55000000000000004">
      <c r="E361" s="112" t="s">
        <v>103</v>
      </c>
      <c r="F361" s="113"/>
      <c r="G361" s="112" t="s">
        <v>104</v>
      </c>
      <c r="H361" s="113"/>
      <c r="I361" s="113"/>
      <c r="J361" s="113"/>
    </row>
  </sheetData>
  <mergeCells count="12">
    <mergeCell ref="G355:H35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5"/>
  <sheetViews>
    <sheetView topLeftCell="A5" zoomScale="96" zoomScaleNormal="96" workbookViewId="0">
      <pane xSplit="1" ySplit="3" topLeftCell="B339" activePane="bottomRight" state="frozen"/>
      <selection activeCell="A5" sqref="A5"/>
      <selection pane="topRight" activeCell="B5" sqref="B5"/>
      <selection pane="bottomLeft" activeCell="A8" sqref="A8"/>
      <selection pane="bottomRight" activeCell="C347" sqref="C34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5" t="s">
        <v>130</v>
      </c>
      <c r="C4" s="356"/>
      <c r="D4" s="356"/>
      <c r="E4" s="356"/>
      <c r="F4" s="356"/>
      <c r="G4" s="356"/>
      <c r="H4" s="356"/>
      <c r="I4" s="356"/>
      <c r="J4" s="356"/>
      <c r="K4" s="357"/>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8" t="s">
        <v>76</v>
      </c>
      <c r="B5" s="360" t="s">
        <v>134</v>
      </c>
      <c r="C5" s="358"/>
      <c r="D5" s="358"/>
      <c r="E5" s="358"/>
      <c r="F5" s="361" t="s">
        <v>135</v>
      </c>
      <c r="G5" s="358" t="s">
        <v>131</v>
      </c>
      <c r="H5" s="358"/>
      <c r="I5" s="358"/>
      <c r="J5" s="358" t="s">
        <v>132</v>
      </c>
      <c r="K5" s="359"/>
      <c r="L5" s="347" t="s">
        <v>69</v>
      </c>
      <c r="M5" s="348"/>
      <c r="N5" s="351" t="s">
        <v>9</v>
      </c>
      <c r="O5" s="352"/>
      <c r="P5" s="340" t="s">
        <v>128</v>
      </c>
      <c r="Q5" s="341"/>
      <c r="R5" s="341"/>
      <c r="S5" s="342"/>
      <c r="T5" s="316" t="s">
        <v>88</v>
      </c>
      <c r="U5" s="317"/>
      <c r="V5" s="317"/>
      <c r="W5" s="317"/>
      <c r="X5" s="318"/>
      <c r="Y5" s="131"/>
      <c r="Z5" s="328" t="s">
        <v>76</v>
      </c>
      <c r="AA5" s="330" t="s">
        <v>161</v>
      </c>
      <c r="AB5" s="331"/>
      <c r="AC5" s="332"/>
      <c r="AD5" s="324" t="s">
        <v>142</v>
      </c>
      <c r="AE5" s="325"/>
      <c r="AF5" s="311"/>
      <c r="AG5" s="311"/>
      <c r="AH5" s="311"/>
      <c r="AI5" s="311"/>
      <c r="AJ5" s="326"/>
      <c r="AK5" s="310" t="s">
        <v>143</v>
      </c>
      <c r="AL5" s="311"/>
      <c r="AM5" s="311"/>
      <c r="AN5" s="311"/>
      <c r="AO5" s="311"/>
      <c r="AP5" s="338"/>
      <c r="AQ5" s="310" t="s">
        <v>144</v>
      </c>
      <c r="AR5" s="311"/>
      <c r="AS5" s="311"/>
      <c r="AT5" s="311"/>
      <c r="AU5" s="311"/>
      <c r="AV5" s="312"/>
    </row>
    <row r="6" spans="1:87" ht="18" customHeight="1" x14ac:dyDescent="0.55000000000000004">
      <c r="A6" s="328"/>
      <c r="B6" s="363" t="s">
        <v>148</v>
      </c>
      <c r="C6" s="364"/>
      <c r="D6" s="336" t="s">
        <v>86</v>
      </c>
      <c r="E6" s="365" t="s">
        <v>136</v>
      </c>
      <c r="F6" s="362"/>
      <c r="G6" s="336" t="s">
        <v>133</v>
      </c>
      <c r="H6" s="336" t="s">
        <v>9</v>
      </c>
      <c r="I6" s="336" t="s">
        <v>86</v>
      </c>
      <c r="J6" s="336" t="s">
        <v>133</v>
      </c>
      <c r="K6" s="367" t="s">
        <v>9</v>
      </c>
      <c r="L6" s="349"/>
      <c r="M6" s="350"/>
      <c r="N6" s="353"/>
      <c r="O6" s="354"/>
      <c r="P6" s="343"/>
      <c r="Q6" s="344"/>
      <c r="R6" s="344"/>
      <c r="S6" s="345"/>
      <c r="T6" s="319"/>
      <c r="U6" s="320"/>
      <c r="V6" s="320"/>
      <c r="W6" s="320"/>
      <c r="X6" s="321"/>
      <c r="Y6" s="131"/>
      <c r="Z6" s="328"/>
      <c r="AA6" s="333"/>
      <c r="AB6" s="334"/>
      <c r="AC6" s="335"/>
      <c r="AD6" s="322" t="s">
        <v>141</v>
      </c>
      <c r="AE6" s="323"/>
      <c r="AF6" s="314"/>
      <c r="AG6" s="314" t="s">
        <v>140</v>
      </c>
      <c r="AH6" s="314"/>
      <c r="AI6" s="314" t="s">
        <v>132</v>
      </c>
      <c r="AJ6" s="327"/>
      <c r="AK6" s="313" t="s">
        <v>141</v>
      </c>
      <c r="AL6" s="314"/>
      <c r="AM6" s="314" t="s">
        <v>140</v>
      </c>
      <c r="AN6" s="314"/>
      <c r="AO6" s="314" t="s">
        <v>132</v>
      </c>
      <c r="AP6" s="339"/>
      <c r="AQ6" s="313" t="s">
        <v>141</v>
      </c>
      <c r="AR6" s="314"/>
      <c r="AS6" s="314" t="s">
        <v>140</v>
      </c>
      <c r="AT6" s="314"/>
      <c r="AU6" s="314" t="s">
        <v>132</v>
      </c>
      <c r="AV6" s="315"/>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9"/>
      <c r="B7" s="141" t="s">
        <v>133</v>
      </c>
      <c r="C7" s="133" t="s">
        <v>9</v>
      </c>
      <c r="D7" s="337"/>
      <c r="E7" s="366"/>
      <c r="F7" s="337"/>
      <c r="G7" s="337"/>
      <c r="H7" s="337"/>
      <c r="I7" s="337"/>
      <c r="J7" s="337"/>
      <c r="K7" s="36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6" t="s">
        <v>176</v>
      </c>
      <c r="AY7" s="346"/>
      <c r="AZ7" s="346"/>
      <c r="BA7" s="346"/>
      <c r="BB7" s="34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8"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8" si="5945">+A345</f>
        <v>44169</v>
      </c>
      <c r="AY345" s="6">
        <v>0</v>
      </c>
      <c r="AZ345" s="239">
        <f t="shared" ref="AZ345" si="5946">+AZ344+AY345</f>
        <v>341</v>
      </c>
      <c r="BA345" s="239">
        <f t="shared" ref="BA345:BA348" si="5947">+BA344+1</f>
        <v>128</v>
      </c>
      <c r="BB345" s="130">
        <v>0</v>
      </c>
      <c r="BC345" s="27">
        <f t="shared" ref="BC345" si="5948">+BC344+BB345</f>
        <v>22</v>
      </c>
      <c r="BD345" s="239">
        <f t="shared" ref="BD345:BD348"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thickBot="1" x14ac:dyDescent="0.6">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BE348" si="6042">+Z347</f>
        <v>44171</v>
      </c>
      <c r="BF347" s="132">
        <f t="shared" ref="BF347:BF348" si="6043">+B347</f>
        <v>12</v>
      </c>
      <c r="BG347" s="230">
        <f t="shared" ref="BG347:BG348" si="6044">+A347</f>
        <v>44171</v>
      </c>
      <c r="BH347" s="132">
        <f t="shared" ref="BH347" si="6045">+C347</f>
        <v>3948</v>
      </c>
      <c r="BI347" s="1">
        <f t="shared" ref="BI347:BI348" si="6046">+BE347</f>
        <v>44171</v>
      </c>
      <c r="BJ347">
        <f t="shared" ref="BJ347:BJ348" si="6047">+L347</f>
        <v>6</v>
      </c>
      <c r="BK347">
        <f t="shared" ref="BK347:BK348" si="6048">+M347</f>
        <v>6</v>
      </c>
      <c r="BL347" s="1">
        <f t="shared" ref="BL347:BL348" si="6049">+BI347</f>
        <v>44171</v>
      </c>
      <c r="BM347">
        <f t="shared" ref="BM347" si="6050">+BM346+BJ347</f>
        <v>5697</v>
      </c>
      <c r="BN347">
        <f t="shared" ref="BN347" si="6051">+BN346+BK347</f>
        <v>2846</v>
      </c>
      <c r="BO347" s="180">
        <f t="shared" ref="BO347:BO348" si="6052">+A347</f>
        <v>44171</v>
      </c>
      <c r="BP347">
        <f t="shared" ref="BP347:BP348" si="6053">+AF347</f>
        <v>6897</v>
      </c>
      <c r="BQ347">
        <f t="shared" ref="BQ347" si="6054">+AH347</f>
        <v>5567</v>
      </c>
      <c r="BR347">
        <f t="shared" ref="BR347" si="6055">+AJ347</f>
        <v>112</v>
      </c>
      <c r="BS347" s="180">
        <f t="shared" ref="BS347:BS348" si="6056">+A347</f>
        <v>44171</v>
      </c>
      <c r="BT347">
        <f t="shared" ref="BT347" si="6057">+AL347</f>
        <v>46</v>
      </c>
      <c r="BU347">
        <f t="shared" ref="BU347" si="6058">+AN347</f>
        <v>46</v>
      </c>
      <c r="BV347">
        <f t="shared" ref="BV347" si="6059">+AP347</f>
        <v>0</v>
      </c>
      <c r="BW347" s="180">
        <f t="shared" ref="BW347:BW348" si="6060">+A347</f>
        <v>44171</v>
      </c>
      <c r="BX347">
        <f t="shared" ref="BX347" si="6061">+AR347</f>
        <v>716</v>
      </c>
      <c r="BY347">
        <f t="shared" ref="BY347" si="6062">+AT347</f>
        <v>574</v>
      </c>
      <c r="BZ347">
        <f t="shared" ref="BZ347" si="6063">+AV347</f>
        <v>7</v>
      </c>
      <c r="CA347" s="180">
        <f t="shared" ref="CA347:CA348" si="6064">+A347</f>
        <v>44171</v>
      </c>
      <c r="CB347">
        <f t="shared" ref="CB347" si="6065">+AD347</f>
        <v>95</v>
      </c>
      <c r="CC347">
        <f t="shared" ref="CC347" si="6066">+AG347</f>
        <v>56</v>
      </c>
      <c r="CD347" s="180">
        <f t="shared" ref="CD347:CD348" si="6067">+A347</f>
        <v>44171</v>
      </c>
      <c r="CE347">
        <f t="shared" ref="CE347" si="6068">+AI347</f>
        <v>0</v>
      </c>
      <c r="CF347" s="1">
        <f t="shared" ref="CF347:CF348" si="6069">+Z347</f>
        <v>44171</v>
      </c>
      <c r="CG347" s="287">
        <f t="shared" ref="CG347" si="6070">+AD347</f>
        <v>95</v>
      </c>
      <c r="CH347" s="1">
        <f t="shared" ref="CH347:CH348" si="6071">+Z347</f>
        <v>44171</v>
      </c>
      <c r="CI347" s="288">
        <f t="shared" ref="CI347" si="6072">+AI347</f>
        <v>0</v>
      </c>
    </row>
    <row r="348" spans="1:87" ht="18" customHeight="1" thickBot="1" x14ac:dyDescent="0.6">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7">
        <f t="shared" ref="CG348" si="6118">+AD348</f>
        <v>78</v>
      </c>
      <c r="CH348" s="1">
        <f t="shared" ref="CH348" si="6119">+Z348</f>
        <v>44172</v>
      </c>
      <c r="CI348" s="288">
        <f t="shared" ref="CI348" si="6120">+AI348</f>
        <v>0</v>
      </c>
    </row>
    <row r="349" spans="1:87" ht="18" customHeight="1" x14ac:dyDescent="0.55000000000000004">
      <c r="A349" s="180"/>
      <c r="B349" s="241"/>
      <c r="C349" s="155"/>
      <c r="D349" s="155"/>
      <c r="E349" s="147"/>
      <c r="F349" s="147"/>
      <c r="G349" s="147"/>
      <c r="H349" s="135"/>
      <c r="I349" s="147"/>
      <c r="J349" s="135"/>
      <c r="K349" s="42"/>
      <c r="L349" s="146"/>
      <c r="M349" s="147"/>
      <c r="N349" s="135"/>
      <c r="O349" s="135"/>
      <c r="P349" s="147"/>
      <c r="Q349" s="147"/>
      <c r="R349" s="135"/>
      <c r="S349" s="135"/>
      <c r="T349" s="147"/>
      <c r="U349" s="147"/>
      <c r="V349" s="135"/>
      <c r="W349" s="42"/>
      <c r="X349" s="148"/>
      <c r="Z349" s="75"/>
      <c r="AA349" s="231"/>
      <c r="AB349" s="231"/>
      <c r="AC349" s="232"/>
      <c r="AD349" s="184"/>
      <c r="AE349" s="244"/>
      <c r="AF349" s="156"/>
      <c r="AG349" s="185"/>
      <c r="AH349" s="156"/>
      <c r="AI349" s="185"/>
      <c r="AJ349" s="186"/>
      <c r="AK349" s="187"/>
      <c r="AL349" s="156"/>
      <c r="AM349" s="185"/>
      <c r="AN349" s="156"/>
      <c r="AO349" s="185"/>
      <c r="AP349" s="188"/>
      <c r="AQ349" s="187"/>
      <c r="AR349" s="156"/>
      <c r="AS349" s="185"/>
      <c r="AT349" s="156"/>
      <c r="AU349" s="185"/>
      <c r="AV349" s="189"/>
      <c r="AW349" s="256"/>
      <c r="AX349" s="238"/>
      <c r="AY349" s="6"/>
      <c r="AZ349" s="239"/>
      <c r="BA349" s="239"/>
      <c r="BB349" s="130"/>
      <c r="BC349" s="27"/>
      <c r="BD349" s="239"/>
      <c r="BE349" s="230"/>
      <c r="BF349" s="132"/>
      <c r="BG349" s="230"/>
      <c r="BH349" s="132"/>
      <c r="BI349" s="1"/>
      <c r="BL349" s="1"/>
      <c r="BO349" s="257"/>
      <c r="BS349" s="257"/>
      <c r="BW349" s="257"/>
      <c r="CA349" s="257"/>
      <c r="CD349" s="257"/>
    </row>
    <row r="350" spans="1:87" ht="18" customHeight="1" x14ac:dyDescent="0.55000000000000004">
      <c r="A350" s="180"/>
      <c r="B350" s="147"/>
      <c r="C350" s="155"/>
      <c r="D350" s="155"/>
      <c r="E350" s="147"/>
      <c r="F350" s="147"/>
      <c r="G350" s="147"/>
      <c r="H350" s="135"/>
      <c r="I350" s="147"/>
      <c r="J350" s="135"/>
      <c r="K350" s="42"/>
      <c r="L350" s="146"/>
      <c r="M350" s="147"/>
      <c r="N350" s="135"/>
      <c r="O350" s="135"/>
      <c r="P350" s="147"/>
      <c r="Q350" s="147"/>
      <c r="R350" s="135"/>
      <c r="S350" s="135"/>
      <c r="T350" s="147"/>
      <c r="U350" s="147"/>
      <c r="V350" s="135"/>
      <c r="W350" s="42"/>
      <c r="X350" s="148"/>
      <c r="Z350" s="75"/>
      <c r="AA350" s="231"/>
      <c r="AB350" s="231"/>
      <c r="AC350" s="232"/>
      <c r="AD350" s="184"/>
      <c r="AE350" s="244"/>
      <c r="AF350" s="156"/>
      <c r="AG350" s="185"/>
      <c r="AH350" s="156"/>
      <c r="AI350" s="185"/>
      <c r="AJ350" s="186"/>
      <c r="AK350" s="187"/>
      <c r="AL350" s="156"/>
      <c r="AM350" s="185"/>
      <c r="AN350" s="156"/>
      <c r="AO350" s="185"/>
      <c r="AP350" s="188"/>
      <c r="AQ350" s="187"/>
      <c r="AR350" s="156"/>
      <c r="AS350" s="185"/>
      <c r="AT350" s="156"/>
      <c r="AU350" s="185"/>
      <c r="AV350" s="189"/>
      <c r="AX350"/>
      <c r="AY350"/>
      <c r="AZ350"/>
      <c r="BB350"/>
      <c r="BP350" s="45"/>
      <c r="BQ350" s="45"/>
      <c r="BR350" s="45"/>
      <c r="BS350" s="45"/>
    </row>
    <row r="351" spans="1:87" ht="7" customHeight="1" thickBot="1" x14ac:dyDescent="0.6">
      <c r="A351" s="66"/>
      <c r="B351" s="146"/>
      <c r="C351" s="155"/>
      <c r="D351" s="147"/>
      <c r="E351" s="147"/>
      <c r="F351" s="147"/>
      <c r="G351" s="147"/>
      <c r="H351" s="135"/>
      <c r="I351" s="147"/>
      <c r="J351" s="135"/>
      <c r="K351" s="148"/>
      <c r="L351" s="146"/>
      <c r="M351" s="147"/>
      <c r="N351" s="135"/>
      <c r="O351" s="135"/>
      <c r="P351" s="147"/>
      <c r="Q351" s="147"/>
      <c r="R351" s="135"/>
      <c r="S351" s="135"/>
      <c r="T351" s="147"/>
      <c r="U351" s="147"/>
      <c r="V351" s="135"/>
      <c r="W351" s="42"/>
      <c r="X351" s="148"/>
      <c r="Z351" s="66"/>
      <c r="AA351" s="64"/>
      <c r="AB351" s="64"/>
      <c r="AC351" s="64"/>
      <c r="AD351" s="184"/>
      <c r="AE351" s="244"/>
      <c r="AF351" s="156"/>
      <c r="AG351" s="185"/>
      <c r="AH351" s="156"/>
      <c r="AI351" s="185"/>
      <c r="AJ351" s="186"/>
      <c r="AK351" s="187"/>
      <c r="AL351" s="156"/>
      <c r="AM351" s="185"/>
      <c r="AN351" s="156"/>
      <c r="AO351" s="185"/>
      <c r="AP351" s="188"/>
      <c r="AQ351" s="187"/>
      <c r="AR351" s="156"/>
      <c r="AS351" s="185"/>
      <c r="AT351" s="156"/>
      <c r="AU351" s="185"/>
      <c r="AV351" s="189"/>
    </row>
    <row r="352" spans="1:87" x14ac:dyDescent="0.55000000000000004">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row>
    <row r="353" spans="1:54" x14ac:dyDescent="0.55000000000000004">
      <c r="AI353" s="261">
        <f>SUM(AI189:AI350)</f>
        <v>105</v>
      </c>
      <c r="BB353" s="45">
        <f>219-172</f>
        <v>47</v>
      </c>
    </row>
    <row r="354" spans="1:54" x14ac:dyDescent="0.55000000000000004">
      <c r="L354">
        <f>SUM(L97:L353)</f>
        <v>5702</v>
      </c>
      <c r="P354">
        <f>SUM(P97:P353)</f>
        <v>810</v>
      </c>
      <c r="AD354">
        <f>SUM(AD188:AD194)</f>
        <v>82</v>
      </c>
    </row>
    <row r="355" spans="1:54" x14ac:dyDescent="0.55000000000000004">
      <c r="A355" s="130"/>
      <c r="D355">
        <f>SUM(B229:B259)</f>
        <v>435</v>
      </c>
      <c r="Z355" s="130"/>
      <c r="AA355" s="130"/>
      <c r="AB355" s="130"/>
      <c r="AC355" s="130"/>
      <c r="AF355">
        <f>SUM(AD188:AD350)</f>
        <v>5772</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19"/>
  <sheetViews>
    <sheetView workbookViewId="0">
      <pane xSplit="3" ySplit="1" topLeftCell="D100" activePane="bottomRight" state="frozen"/>
      <selection pane="topRight" activeCell="C1" sqref="C1"/>
      <selection pane="bottomLeft" activeCell="A2" sqref="A2"/>
      <selection pane="bottomRight" activeCell="C111" sqref="C11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0"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41"/>
      <c r="C111" s="1"/>
      <c r="AB111" s="281">
        <v>1</v>
      </c>
    </row>
    <row r="112" spans="2:30" s="266" customFormat="1" ht="5" customHeight="1" x14ac:dyDescent="0.55000000000000004">
      <c r="B112" s="265"/>
      <c r="C112" s="264"/>
      <c r="AA112" s="5"/>
    </row>
    <row r="113" spans="2:26" ht="5.5" customHeight="1" x14ac:dyDescent="0.55000000000000004">
      <c r="B113" s="258"/>
      <c r="C113" s="1"/>
    </row>
    <row r="114" spans="2:26" x14ac:dyDescent="0.55000000000000004">
      <c r="B114">
        <f>SUM(B2:B113)</f>
        <v>1590</v>
      </c>
      <c r="C114" s="1" t="s">
        <v>348</v>
      </c>
      <c r="D114" s="27">
        <f>SUM(D2:D113)</f>
        <v>501</v>
      </c>
      <c r="E114" s="27">
        <f>SUM(E2:E113)</f>
        <v>282</v>
      </c>
      <c r="F114" s="27">
        <f>SUM(F2:F113)</f>
        <v>185</v>
      </c>
      <c r="G114" s="27">
        <f>SUM(G2:G113)</f>
        <v>144</v>
      </c>
      <c r="H114" s="27">
        <f>SUM(H2:H113)</f>
        <v>130</v>
      </c>
      <c r="J114">
        <f t="shared" ref="J114:Z114" si="215">SUM(J2:J113)</f>
        <v>17</v>
      </c>
      <c r="K114">
        <f t="shared" si="215"/>
        <v>6</v>
      </c>
      <c r="L114">
        <f t="shared" si="215"/>
        <v>13</v>
      </c>
      <c r="M114">
        <f t="shared" si="215"/>
        <v>8</v>
      </c>
      <c r="N114">
        <f t="shared" si="215"/>
        <v>23</v>
      </c>
      <c r="O114">
        <f t="shared" si="215"/>
        <v>19</v>
      </c>
      <c r="P114">
        <f t="shared" si="215"/>
        <v>1</v>
      </c>
      <c r="Q114">
        <f t="shared" si="215"/>
        <v>10</v>
      </c>
      <c r="R114">
        <f t="shared" si="215"/>
        <v>1</v>
      </c>
      <c r="S114">
        <f t="shared" si="215"/>
        <v>15</v>
      </c>
      <c r="T114">
        <f t="shared" si="215"/>
        <v>28</v>
      </c>
      <c r="U114">
        <f t="shared" si="215"/>
        <v>46</v>
      </c>
      <c r="V114">
        <f t="shared" si="215"/>
        <v>16</v>
      </c>
      <c r="W114">
        <f t="shared" si="215"/>
        <v>20</v>
      </c>
      <c r="X114">
        <f t="shared" si="215"/>
        <v>75</v>
      </c>
      <c r="Y114">
        <f t="shared" si="215"/>
        <v>32</v>
      </c>
      <c r="Z114">
        <f t="shared" si="215"/>
        <v>18</v>
      </c>
    </row>
    <row r="115" spans="2:26" x14ac:dyDescent="0.55000000000000004">
      <c r="C115" s="1"/>
    </row>
    <row r="116" spans="2:26" ht="5" customHeight="1" x14ac:dyDescent="0.55000000000000004">
      <c r="C116" s="1"/>
    </row>
    <row r="119" spans="2:26" x14ac:dyDescent="0.55000000000000004">
      <c r="B119" s="241"/>
      <c r="J11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1" zoomScale="55" zoomScaleNormal="55" workbookViewId="0">
      <selection activeCell="V84" sqref="V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4"/>
  <sheetViews>
    <sheetView topLeftCell="A2" workbookViewId="0">
      <pane xSplit="2" ySplit="2" topLeftCell="G144" activePane="bottomRight" state="frozen"/>
      <selection activeCell="O24" sqref="O24"/>
      <selection pane="topRight" activeCell="O24" sqref="O24"/>
      <selection pane="bottomLeft" activeCell="O24" sqref="O24"/>
      <selection pane="bottomRight" activeCell="G151" sqref="G151:H15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x14ac:dyDescent="0.55000000000000004">
      <c r="B153" s="250"/>
      <c r="C153" s="45"/>
      <c r="G153" s="1"/>
      <c r="H153" s="130"/>
      <c r="I153" s="249"/>
      <c r="J153" s="130"/>
      <c r="K153" s="254"/>
      <c r="L153" s="277"/>
      <c r="M153" s="5"/>
      <c r="N153" s="254"/>
      <c r="O153" s="130"/>
      <c r="P153" s="5"/>
      <c r="Q153" s="6"/>
      <c r="R153" s="273"/>
      <c r="S153" s="240"/>
      <c r="T153" s="255"/>
      <c r="U153" s="1"/>
      <c r="V153" s="5"/>
      <c r="W153" s="27"/>
      <c r="X153" s="255"/>
      <c r="Y153" s="5"/>
      <c r="Z153" s="252"/>
    </row>
    <row r="15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2020-12-09T00:09:55Z</dcterms:modified>
</cp:coreProperties>
</file>