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F643761A-C99F-494A-8404-5B931FF6A33F}" xr6:coauthVersionLast="46" xr6:coauthVersionMax="46" xr10:uidLastSave="{00000000-0000-0000-0000-000000000000}"/>
  <bookViews>
    <workbookView xWindow="-110" yWindow="-110" windowWidth="19420" windowHeight="1008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21" i="5" l="1"/>
  <c r="AS421" i="5"/>
  <c r="AG421" i="5"/>
  <c r="CI421" i="5"/>
  <c r="CH421" i="5"/>
  <c r="CF421" i="5"/>
  <c r="CE421" i="5"/>
  <c r="CD421" i="5"/>
  <c r="CC421" i="5"/>
  <c r="CA421" i="5"/>
  <c r="BZ421" i="5"/>
  <c r="BY421" i="5"/>
  <c r="BX421" i="5"/>
  <c r="BW421" i="5"/>
  <c r="BV421" i="5"/>
  <c r="BU421" i="5"/>
  <c r="BT421" i="5"/>
  <c r="BS421" i="5"/>
  <c r="BR421" i="5"/>
  <c r="BQ421" i="5"/>
  <c r="BP421" i="5"/>
  <c r="BO421" i="5"/>
  <c r="BM421" i="5"/>
  <c r="BK421" i="5"/>
  <c r="BN421" i="5" s="1"/>
  <c r="BJ421" i="5"/>
  <c r="BG421" i="5"/>
  <c r="BF421" i="5"/>
  <c r="BE421" i="5"/>
  <c r="BI421" i="5" s="1"/>
  <c r="BL421" i="5" s="1"/>
  <c r="BD421" i="5"/>
  <c r="BC421" i="5"/>
  <c r="BA421" i="5"/>
  <c r="AZ421" i="5"/>
  <c r="AX421" i="5"/>
  <c r="AQ421" i="5"/>
  <c r="AO421" i="5"/>
  <c r="AM421" i="5"/>
  <c r="AK421" i="5"/>
  <c r="AI421" i="5"/>
  <c r="AD421" i="5"/>
  <c r="AE421" i="5" s="1"/>
  <c r="AC421" i="5"/>
  <c r="AB421" i="5"/>
  <c r="AA421" i="5"/>
  <c r="C421" i="5"/>
  <c r="D421" i="5" s="1"/>
  <c r="Z421" i="5"/>
  <c r="I184" i="7"/>
  <c r="B184" i="7" s="1"/>
  <c r="AD184" i="7" s="1"/>
  <c r="AE184" i="7"/>
  <c r="AC184" i="7"/>
  <c r="Z225" i="6"/>
  <c r="Y225" i="6"/>
  <c r="X225" i="6"/>
  <c r="V225" i="6"/>
  <c r="U225" i="6"/>
  <c r="T225" i="6"/>
  <c r="S225" i="6"/>
  <c r="R225" i="6"/>
  <c r="N225" i="6"/>
  <c r="L225" i="6"/>
  <c r="K225" i="6"/>
  <c r="I225" i="6"/>
  <c r="W225" i="6" s="1"/>
  <c r="AB422" i="2"/>
  <c r="AA422" i="2"/>
  <c r="Z422" i="2"/>
  <c r="Y422" i="2"/>
  <c r="X422" i="2"/>
  <c r="W422" i="2"/>
  <c r="P422" i="2"/>
  <c r="O422" i="2"/>
  <c r="M422" i="2"/>
  <c r="K422" i="2"/>
  <c r="H422" i="2"/>
  <c r="AU420" i="5"/>
  <c r="AS420" i="5"/>
  <c r="AQ420" i="5"/>
  <c r="AO420" i="5"/>
  <c r="AM420" i="5"/>
  <c r="AK420" i="5"/>
  <c r="AI420" i="5"/>
  <c r="CI420" i="5" s="1"/>
  <c r="AG420" i="5"/>
  <c r="CC420" i="5" s="1"/>
  <c r="Y224" i="6"/>
  <c r="V224" i="6"/>
  <c r="U224" i="6"/>
  <c r="AE183" i="7"/>
  <c r="AC183" i="7"/>
  <c r="I183" i="7"/>
  <c r="B183" i="7" s="1"/>
  <c r="AD183" i="7" s="1"/>
  <c r="CH420" i="5"/>
  <c r="CD420" i="5"/>
  <c r="CA420" i="5"/>
  <c r="BZ420" i="5"/>
  <c r="BY420" i="5"/>
  <c r="BX420" i="5"/>
  <c r="BW420" i="5"/>
  <c r="BV420" i="5"/>
  <c r="BU420" i="5"/>
  <c r="BT420" i="5"/>
  <c r="BS420" i="5"/>
  <c r="BR420" i="5"/>
  <c r="BQ420" i="5"/>
  <c r="BP420" i="5"/>
  <c r="BO420" i="5"/>
  <c r="BK420" i="5"/>
  <c r="BJ420" i="5"/>
  <c r="BG420" i="5"/>
  <c r="BF420" i="5"/>
  <c r="AX420" i="5"/>
  <c r="AD420" i="5"/>
  <c r="AC420" i="5"/>
  <c r="AB420" i="5"/>
  <c r="AA420" i="5"/>
  <c r="Z420" i="5"/>
  <c r="BE420" i="5" s="1"/>
  <c r="BI420" i="5" s="1"/>
  <c r="BL420" i="5" s="1"/>
  <c r="AA421" i="2"/>
  <c r="Z421" i="2"/>
  <c r="X421" i="2"/>
  <c r="W421" i="2"/>
  <c r="P421" i="2"/>
  <c r="AI419" i="5"/>
  <c r="CE419" i="5" s="1"/>
  <c r="AG419" i="5"/>
  <c r="CD419" i="5"/>
  <c r="CC419" i="5"/>
  <c r="CA419" i="5"/>
  <c r="BZ419" i="5"/>
  <c r="BY419" i="5"/>
  <c r="BX419" i="5"/>
  <c r="BW419" i="5"/>
  <c r="BV419" i="5"/>
  <c r="BU419" i="5"/>
  <c r="BT419" i="5"/>
  <c r="BS419" i="5"/>
  <c r="BR419" i="5"/>
  <c r="BQ419" i="5"/>
  <c r="BP419" i="5"/>
  <c r="BO419" i="5"/>
  <c r="BK419" i="5"/>
  <c r="BJ419" i="5"/>
  <c r="BG419" i="5"/>
  <c r="BF419" i="5"/>
  <c r="AX419" i="5"/>
  <c r="AU419" i="5"/>
  <c r="AS419" i="5"/>
  <c r="AQ419" i="5"/>
  <c r="AO419" i="5"/>
  <c r="AM419" i="5"/>
  <c r="AK419" i="5"/>
  <c r="AD419" i="5"/>
  <c r="AC419" i="5"/>
  <c r="AB419" i="5"/>
  <c r="AA419" i="5"/>
  <c r="Z419" i="5"/>
  <c r="CH419" i="5" s="1"/>
  <c r="AE182" i="7"/>
  <c r="AC182" i="7"/>
  <c r="I182" i="7"/>
  <c r="B182" i="7" s="1"/>
  <c r="AD182" i="7" s="1"/>
  <c r="Y223" i="6"/>
  <c r="V223" i="6"/>
  <c r="U223" i="6"/>
  <c r="AA420" i="2"/>
  <c r="Z420" i="2"/>
  <c r="X420" i="2"/>
  <c r="W420" i="2"/>
  <c r="P420" i="2"/>
  <c r="AG418" i="5"/>
  <c r="CC418" i="5" s="1"/>
  <c r="Y222" i="6"/>
  <c r="V222" i="6"/>
  <c r="U222" i="6"/>
  <c r="I181" i="7"/>
  <c r="B181" i="7" s="1"/>
  <c r="AD181" i="7" s="1"/>
  <c r="AE181" i="7"/>
  <c r="AC181" i="7"/>
  <c r="CD418" i="5"/>
  <c r="CA418" i="5"/>
  <c r="BZ418" i="5"/>
  <c r="BY418" i="5"/>
  <c r="BX418" i="5"/>
  <c r="BW418" i="5"/>
  <c r="BV418" i="5"/>
  <c r="BU418" i="5"/>
  <c r="BT418" i="5"/>
  <c r="BS418" i="5"/>
  <c r="BR418" i="5"/>
  <c r="BQ418" i="5"/>
  <c r="BP418" i="5"/>
  <c r="BO418" i="5"/>
  <c r="BK418" i="5"/>
  <c r="BJ418" i="5"/>
  <c r="BG418" i="5"/>
  <c r="BF418" i="5"/>
  <c r="AX418" i="5"/>
  <c r="AU418" i="5"/>
  <c r="AS418" i="5"/>
  <c r="AQ418" i="5"/>
  <c r="AO418" i="5"/>
  <c r="AM418" i="5"/>
  <c r="AK418" i="5"/>
  <c r="AI418" i="5"/>
  <c r="CI418" i="5" s="1"/>
  <c r="AD418" i="5"/>
  <c r="CG418" i="5" s="1"/>
  <c r="AC418" i="5"/>
  <c r="AB418" i="5"/>
  <c r="AA418" i="5"/>
  <c r="Z418" i="5"/>
  <c r="BE418" i="5" s="1"/>
  <c r="BI418" i="5" s="1"/>
  <c r="BL418" i="5" s="1"/>
  <c r="AA419" i="2"/>
  <c r="Z419" i="2"/>
  <c r="X419" i="2"/>
  <c r="W419" i="2"/>
  <c r="P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E416" i="5"/>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CB421" i="5" l="1"/>
  <c r="CG421" i="5"/>
  <c r="BH421" i="5"/>
  <c r="CF420" i="5"/>
  <c r="I422" i="2"/>
  <c r="CE420" i="5"/>
  <c r="CG420" i="5"/>
  <c r="CB420" i="5"/>
  <c r="CH418" i="5"/>
  <c r="BE419" i="5"/>
  <c r="BI419" i="5" s="1"/>
  <c r="BL419" i="5" s="1"/>
  <c r="CF419" i="5"/>
  <c r="CI419" i="5"/>
  <c r="CG419" i="5"/>
  <c r="CB419" i="5"/>
  <c r="CE418" i="5"/>
  <c r="CF418" i="5"/>
  <c r="CF416" i="5"/>
  <c r="CB418" i="5"/>
  <c r="CE417" i="5"/>
  <c r="CF417" i="5"/>
  <c r="CH417" i="5"/>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5" i="5"/>
  <c r="CD378" i="5" l="1"/>
  <c r="CA378" i="5"/>
  <c r="BZ378" i="5"/>
  <c r="BY378" i="5"/>
  <c r="BX378" i="5"/>
  <c r="BW378" i="5"/>
  <c r="BV378" i="5"/>
  <c r="BU378" i="5"/>
  <c r="BT378" i="5"/>
  <c r="BS378" i="5"/>
  <c r="BR378" i="5"/>
  <c r="BQ378" i="5"/>
  <c r="BP378" i="5"/>
  <c r="BO378" i="5"/>
  <c r="BK378" i="5"/>
  <c r="BJ378" i="5"/>
  <c r="BG378" i="5"/>
  <c r="BF378" i="5"/>
  <c r="BB425"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89"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89"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89" i="7"/>
  <c r="Q189"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89" i="7"/>
  <c r="Z189" i="7"/>
  <c r="Y189" i="7"/>
  <c r="X189" i="7"/>
  <c r="W189" i="7"/>
  <c r="G189" i="7"/>
  <c r="V189" i="7"/>
  <c r="U189" i="7"/>
  <c r="T189" i="7"/>
  <c r="P189" i="7"/>
  <c r="O189" i="7"/>
  <c r="N189" i="7"/>
  <c r="M189" i="7"/>
  <c r="L189" i="7"/>
  <c r="E189"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4"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27"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27" i="5"/>
  <c r="AD42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6" i="5"/>
  <c r="L426"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M418" i="5" s="1"/>
  <c r="BM419" i="5" s="1"/>
  <c r="BM420"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BH160" i="5"/>
  <c r="C161" i="5"/>
  <c r="D160" i="5"/>
  <c r="H82" i="2"/>
  <c r="Y81" i="2"/>
  <c r="AB50" i="2"/>
  <c r="M51" i="2"/>
  <c r="I50" i="2"/>
  <c r="W221" i="6" l="1"/>
  <c r="I222" i="6"/>
  <c r="D161" i="5"/>
  <c r="C162" i="5"/>
  <c r="BH161" i="5"/>
  <c r="H83" i="2"/>
  <c r="Y82" i="2"/>
  <c r="AB51" i="2"/>
  <c r="M52" i="2"/>
  <c r="I51" i="2"/>
  <c r="W222" i="6" l="1"/>
  <c r="I223" i="6"/>
  <c r="D162" i="5"/>
  <c r="C163" i="5"/>
  <c r="BH162" i="5"/>
  <c r="H84" i="2"/>
  <c r="Y83" i="2"/>
  <c r="AB52" i="2"/>
  <c r="M53" i="2"/>
  <c r="I52" i="2"/>
  <c r="W223" i="6" l="1"/>
  <c r="I224" i="6"/>
  <c r="W224" i="6" s="1"/>
  <c r="D163" i="5"/>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C418" i="5" s="1"/>
  <c r="C419" i="5" s="1"/>
  <c r="C420" i="5" s="1"/>
  <c r="BH412" i="5"/>
  <c r="D411" i="5"/>
  <c r="BH411" i="5"/>
  <c r="D410" i="5"/>
  <c r="BH410" i="5"/>
  <c r="D409" i="5"/>
  <c r="BH409" i="5"/>
  <c r="D408" i="5"/>
  <c r="BH408" i="5"/>
  <c r="H306" i="2"/>
  <c r="Y305" i="2"/>
  <c r="M277" i="2"/>
  <c r="AB276" i="2"/>
  <c r="I276" i="2"/>
  <c r="D420" i="5" l="1"/>
  <c r="BH420" i="5"/>
  <c r="D419" i="5"/>
  <c r="BH419" i="5"/>
  <c r="D418" i="5"/>
  <c r="BH418" i="5"/>
  <c r="D417" i="5"/>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Y418" i="2"/>
  <c r="Y417" i="2"/>
  <c r="Y416" i="2"/>
  <c r="Y415" i="2"/>
  <c r="Y414" i="2"/>
  <c r="Y413" i="2"/>
  <c r="Y412" i="2"/>
  <c r="Y411" i="2"/>
  <c r="Y410" i="2"/>
  <c r="Y409" i="2"/>
  <c r="Y408" i="2"/>
  <c r="Y407" i="2"/>
  <c r="M358" i="2"/>
  <c r="AB357" i="2"/>
  <c r="I357" i="2"/>
  <c r="Y421" i="2" l="1"/>
  <c r="Y420" i="2"/>
  <c r="M359" i="2"/>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189" i="7"/>
  <c r="AE164" i="7"/>
  <c r="J189" i="7"/>
  <c r="H189" i="7"/>
  <c r="B164" i="7"/>
  <c r="AD164" i="7" s="1"/>
  <c r="F189" i="7"/>
  <c r="AB419" i="2" l="1"/>
  <c r="M420" i="2"/>
  <c r="M421"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189" i="7"/>
  <c r="AB421" i="2" l="1"/>
  <c r="I421" i="2"/>
  <c r="AB420" i="2"/>
  <c r="I420" i="2"/>
</calcChain>
</file>

<file path=xl/sharedStrings.xml><?xml version="1.0" encoding="utf-8"?>
<sst xmlns="http://schemas.openxmlformats.org/spreadsheetml/2006/main" count="730" uniqueCount="516">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</sst>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国家衛健委発表に基づく感染状況!$W$27:$W$424</c:f>
              <c:numCache>
                <c:formatCode>m"月"d"日"</c:formatCode>
                <c:ptCount val="3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numCache>
            </c:numRef>
          </c:cat>
          <c:val>
            <c:numRef>
              <c:f>国家衛健委発表に基づく感染状況!$X$27:$X$424</c:f>
              <c:numCache>
                <c:formatCode>#,##0_);[Red]\(#,##0\)</c:formatCode>
                <c:ptCount val="3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国家衛健委発表に基づく感染状況!$W$27:$W$424</c:f>
              <c:numCache>
                <c:formatCode>m"月"d"日"</c:formatCode>
                <c:ptCount val="3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numCache>
            </c:numRef>
          </c:cat>
          <c:val>
            <c:numRef>
              <c:f>国家衛健委発表に基づく感染状況!$Y$27:$Y$424</c:f>
              <c:numCache>
                <c:formatCode>General</c:formatCode>
                <c:ptCount val="3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香港マカオ台湾の患者・海外輸入症例・無症状病原体保有者!$CB$29:$CB$423</c:f>
              <c:numCache>
                <c:formatCode>General</c:formatCode>
                <c:ptCount val="39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香港マカオ台湾の患者・海外輸入症例・無症状病原体保有者!$CC$29:$CC$423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香港マカオ台湾の患者・海外輸入症例・無症状病原体保有者!$CH$189:$CH$422</c:f>
              <c:numCache>
                <c:formatCode>m"月"d"日"</c:formatCode>
                <c:ptCount val="23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numCache>
            </c:numRef>
          </c:cat>
          <c:val>
            <c:numRef>
              <c:f>香港マカオ台湾の患者・海外輸入症例・無症状病原体保有者!$CI$189:$CI$422</c:f>
              <c:numCache>
                <c:formatCode>General</c:formatCode>
                <c:ptCount val="23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香港マカオ台湾の患者・海外輸入症例・無症状病原体保有者!$CF$189:$CF$422</c:f>
              <c:numCache>
                <c:formatCode>m"月"d"日"</c:formatCode>
                <c:ptCount val="23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numCache>
            </c:numRef>
          </c:cat>
          <c:val>
            <c:numRef>
              <c:f>香港マカオ台湾の患者・海外輸入症例・無症状病原体保有者!$CG$189:$CG$422</c:f>
              <c:numCache>
                <c:formatCode>General</c:formatCode>
                <c:ptCount val="23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香港マカオ台湾の患者・海外輸入症例・無症状病原体保有者!$BE$70:$BE$423</c:f>
              <c:numCache>
                <c:formatCode>m"月"d"日"</c:formatCode>
                <c:ptCount val="3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numCache>
            </c:numRef>
          </c:cat>
          <c:val>
            <c:numRef>
              <c:f>香港マカオ台湾の患者・海外輸入症例・無症状病原体保有者!$BF$70:$BF$423</c:f>
              <c:numCache>
                <c:formatCode>General</c:formatCode>
                <c:ptCount val="35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香港マカオ台湾の患者・海外輸入症例・無症状病原体保有者!$BG$70:$BG$423</c:f>
              <c:numCache>
                <c:formatCode>m"月"d"日"</c:formatCode>
                <c:ptCount val="3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numCache>
            </c:numRef>
          </c:cat>
          <c:val>
            <c:numRef>
              <c:f>香港マカオ台湾の患者・海外輸入症例・無症状病原体保有者!$BH$70:$BH$423</c:f>
              <c:numCache>
                <c:formatCode>General</c:formatCode>
                <c:ptCount val="35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省市別輸入症例数変化!$D$2:$D$187</c:f>
              <c:numCache>
                <c:formatCode>General</c:formatCode>
                <c:ptCount val="18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省市別輸入症例数変化!$E$2:$E$187</c:f>
              <c:numCache>
                <c:formatCode>General</c:formatCode>
                <c:ptCount val="18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省市別輸入症例数変化!$F$2:$F$187</c:f>
              <c:numCache>
                <c:formatCode>General</c:formatCode>
                <c:ptCount val="18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省市別輸入症例数変化!$G$2:$G$187</c:f>
              <c:numCache>
                <c:formatCode>General</c:formatCode>
                <c:ptCount val="18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省市別輸入症例数変化!$H$2:$H$187</c:f>
              <c:numCache>
                <c:formatCode>General</c:formatCode>
                <c:ptCount val="18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numCache>
            </c:numRef>
          </c:cat>
          <c:val>
            <c:numRef>
              <c:f>省市別輸入症例数変化!$I$2:$I$187</c:f>
              <c:numCache>
                <c:formatCode>0_);[Red]\(0\)</c:formatCode>
                <c:ptCount val="18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31510213698192868"/>
          <c:h val="7.463392051560453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省市別輸入症例数変化!$AC$2:$AC$186</c:f>
              <c:numCache>
                <c:formatCode>m"月"d"日"</c:formatCode>
                <c:ptCount val="1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4" formatCode="General">
                  <c:v>1</c:v>
                </c:pt>
              </c:numCache>
            </c:numRef>
          </c:cat>
          <c:val>
            <c:numRef>
              <c:f>省市別輸入症例数変化!$AD$2:$AD$186</c:f>
              <c:numCache>
                <c:formatCode>0_);[Red]\(0\)</c:formatCode>
                <c:ptCount val="18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省市別輸入症例数変化!$AC$2:$AC$186</c:f>
              <c:numCache>
                <c:formatCode>m"月"d"日"</c:formatCode>
                <c:ptCount val="1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4" formatCode="General">
                  <c:v>1</c:v>
                </c:pt>
              </c:numCache>
            </c:numRef>
          </c:cat>
          <c:val>
            <c:numRef>
              <c:f>省市別輸入症例数変化!$AE$2:$AE$186</c:f>
              <c:numCache>
                <c:formatCode>General</c:formatCode>
                <c:ptCount val="18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香港マカオ台湾の患者・海外輸入症例・無症状病原体保有者!$BP$29:$BP$423</c:f>
              <c:numCache>
                <c:formatCode>General</c:formatCode>
                <c:ptCount val="39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香港マカオ台湾の患者・海外輸入症例・無症状病原体保有者!$BQ$29:$BQ$423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香港マカオ台湾の患者・海外輸入症例・無症状病原体保有者!$BR$29:$BR$423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香港マカオ台湾の患者・海外輸入症例・無症状病原体保有者!$AX$169:$AX$422</c:f>
              <c:numCache>
                <c:formatCode>m"月"d"日"</c:formatCode>
                <c:ptCount val="2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numCache>
            </c:numRef>
          </c:cat>
          <c:val>
            <c:numRef>
              <c:f>香港マカオ台湾の患者・海外輸入症例・無症状病原体保有者!$AY$169:$AY$422</c:f>
              <c:numCache>
                <c:formatCode>General</c:formatCode>
                <c:ptCount val="25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香港マカオ台湾の患者・海外輸入症例・無症状病原体保有者!$AX$169:$AX$422</c:f>
              <c:numCache>
                <c:formatCode>m"月"d"日"</c:formatCode>
                <c:ptCount val="2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numCache>
            </c:numRef>
          </c:cat>
          <c:val>
            <c:numRef>
              <c:f>香港マカオ台湾の患者・海外輸入症例・無症状病原体保有者!$BB$169:$BB$422</c:f>
              <c:numCache>
                <c:formatCode>General</c:formatCode>
                <c:ptCount val="25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香港マカオ台湾の患者・海外輸入症例・無症状病原体保有者!$AX$169:$AX$422</c:f>
              <c:numCache>
                <c:formatCode>m"月"d"日"</c:formatCode>
                <c:ptCount val="2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numCache>
            </c:numRef>
          </c:cat>
          <c:val>
            <c:numRef>
              <c:f>香港マカオ台湾の患者・海外輸入症例・無症状病原体保有者!$AZ$169:$AZ$422</c:f>
              <c:numCache>
                <c:formatCode>General</c:formatCode>
                <c:ptCount val="25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香港マカオ台湾の患者・海外輸入症例・無症状病原体保有者!$AX$169:$AX$422</c:f>
              <c:numCache>
                <c:formatCode>m"月"d"日"</c:formatCode>
                <c:ptCount val="2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numCache>
            </c:numRef>
          </c:cat>
          <c:val>
            <c:numRef>
              <c:f>香港マカオ台湾の患者・海外輸入症例・無症状病原体保有者!$BC$169:$BC$422</c:f>
              <c:numCache>
                <c:formatCode>General</c:formatCode>
                <c:ptCount val="25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国家衛健委発表に基づく感染状況!$Z$27:$Z$424</c:f>
              <c:numCache>
                <c:formatCode>m"月"d"日"</c:formatCode>
                <c:ptCount val="3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numCache>
            </c:numRef>
          </c:cat>
          <c:val>
            <c:numRef>
              <c:f>国家衛健委発表に基づく感染状況!$AA$27:$AA$424</c:f>
              <c:numCache>
                <c:formatCode>General</c:formatCode>
                <c:ptCount val="3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国家衛健委発表に基づく感染状況!$Z$27:$Z$424</c:f>
              <c:numCache>
                <c:formatCode>m"月"d"日"</c:formatCode>
                <c:ptCount val="3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numCache>
            </c:numRef>
          </c:cat>
          <c:val>
            <c:numRef>
              <c:f>国家衛健委発表に基づく感染状況!$AB$27:$AB$424</c:f>
              <c:numCache>
                <c:formatCode>General</c:formatCode>
                <c:ptCount val="3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香港マカオ台湾の患者・海外輸入症例・無症状病原体保有者!$BE$70:$BE$423</c:f>
              <c:numCache>
                <c:formatCode>m"月"d"日"</c:formatCode>
                <c:ptCount val="3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numCache>
            </c:numRef>
          </c:cat>
          <c:val>
            <c:numRef>
              <c:f>香港マカオ台湾の患者・海外輸入症例・無症状病原体保有者!$BF$70:$BF$423</c:f>
              <c:numCache>
                <c:formatCode>General</c:formatCode>
                <c:ptCount val="35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香港マカオ台湾の患者・海外輸入症例・無症状病原体保有者!$BG$70:$BG$423</c:f>
              <c:numCache>
                <c:formatCode>m"月"d"日"</c:formatCode>
                <c:ptCount val="3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numCache>
            </c:numRef>
          </c:cat>
          <c:val>
            <c:numRef>
              <c:f>香港マカオ台湾の患者・海外輸入症例・無症状病原体保有者!$BH$70:$BH$423</c:f>
              <c:numCache>
                <c:formatCode>General</c:formatCode>
                <c:ptCount val="35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香港マカオ台湾の患者・海外輸入症例・無症状病原体保有者!$BT$29:$BT$423</c:f>
              <c:numCache>
                <c:formatCode>General</c:formatCode>
                <c:ptCount val="39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香港マカオ台湾の患者・海外輸入症例・無症状病原体保有者!$BU$29:$BU$423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香港マカオ台湾の患者・海外輸入症例・無症状病原体保有者!$BV$29:$BV$423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香港マカオ台湾の患者・海外輸入症例・無症状病原体保有者!$BX$29:$BX$423</c:f>
              <c:numCache>
                <c:formatCode>General</c:formatCode>
                <c:ptCount val="39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香港マカオ台湾の患者・海外輸入症例・無症状病原体保有者!$BY$29:$BY$423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香港マカオ台湾の患者・海外輸入症例・無症状病原体保有者!$BZ$29:$BZ$423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香港マカオ台湾の患者・海外輸入症例・無症状病原体保有者!$BI$97:$BI$422</c:f>
              <c:numCache>
                <c:formatCode>m"月"d"日"</c:formatCode>
                <c:ptCount val="3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numCache>
            </c:numRef>
          </c:cat>
          <c:val>
            <c:numRef>
              <c:f>香港マカオ台湾の患者・海外輸入症例・無症状病原体保有者!$BJ$97:$BJ$422</c:f>
              <c:numCache>
                <c:formatCode>General</c:formatCode>
                <c:ptCount val="32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香港マカオ台湾の患者・海外輸入症例・無症状病原体保有者!$BI$97:$BI$422</c:f>
              <c:numCache>
                <c:formatCode>m"月"d"日"</c:formatCode>
                <c:ptCount val="3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numCache>
            </c:numRef>
          </c:cat>
          <c:val>
            <c:numRef>
              <c:f>香港マカオ台湾の患者・海外輸入症例・無症状病原体保有者!$BK$97:$BK$422</c:f>
              <c:numCache>
                <c:formatCode>General</c:formatCode>
                <c:ptCount val="32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香港マカオ台湾の患者・海外輸入症例・無症状病原体保有者!$BL$97:$BL$422</c:f>
              <c:numCache>
                <c:formatCode>m"月"d"日"</c:formatCode>
                <c:ptCount val="3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numCache>
            </c:numRef>
          </c:cat>
          <c:val>
            <c:numRef>
              <c:f>香港マカオ台湾の患者・海外輸入症例・無症状病原体保有者!$BM$97:$BM$422</c:f>
              <c:numCache>
                <c:formatCode>General</c:formatCode>
                <c:ptCount val="32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香港マカオ台湾の患者・海外輸入症例・無症状病原体保有者!$BL$97:$BL$422</c:f>
              <c:numCache>
                <c:formatCode>m"月"d"日"</c:formatCode>
                <c:ptCount val="3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numCache>
            </c:numRef>
          </c:cat>
          <c:val>
            <c:numRef>
              <c:f>香港マカオ台湾の患者・海外輸入症例・無症状病原体保有者!$BN$97:$BN$422</c:f>
              <c:numCache>
                <c:formatCode>General</c:formatCode>
                <c:ptCount val="32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993324217371147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香港マカオ台湾の患者・海外輸入症例・無症状病原体保有者!$CD$29:$CD$423</c:f>
              <c:numCache>
                <c:formatCode>m"月"d"日"</c:formatCode>
                <c:ptCount val="3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numCache>
            </c:numRef>
          </c:cat>
          <c:val>
            <c:numRef>
              <c:f>香港マカオ台湾の患者・海外輸入症例・無症状病原体保有者!$CE$29:$CE$423</c:f>
              <c:numCache>
                <c:formatCode>General</c:formatCode>
                <c:ptCount val="3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33"/>
  <sheetViews>
    <sheetView workbookViewId="0">
      <pane xSplit="2" ySplit="5" topLeftCell="C417"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8" t="s">
        <v>78</v>
      </c>
      <c r="D1" s="288"/>
      <c r="E1" s="288"/>
      <c r="F1" s="288"/>
      <c r="G1" s="288"/>
      <c r="H1" s="288"/>
      <c r="I1" s="288"/>
      <c r="J1" s="288"/>
      <c r="K1" s="288"/>
      <c r="L1" s="288"/>
      <c r="M1" s="288"/>
      <c r="N1" s="288"/>
      <c r="O1" s="288"/>
      <c r="P1" s="87"/>
      <c r="Q1" s="87"/>
      <c r="R1" s="87"/>
      <c r="S1" s="87"/>
      <c r="T1" s="87"/>
      <c r="U1" s="86">
        <v>44246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5" t="s">
        <v>72</v>
      </c>
      <c r="D4" s="296"/>
      <c r="E4" s="296"/>
      <c r="F4" s="306"/>
      <c r="G4" s="295" t="s">
        <v>68</v>
      </c>
      <c r="H4" s="296"/>
      <c r="I4" s="301" t="s">
        <v>87</v>
      </c>
      <c r="J4" s="297" t="s">
        <v>71</v>
      </c>
      <c r="K4" s="298"/>
      <c r="L4" s="299" t="s">
        <v>70</v>
      </c>
      <c r="M4" s="300"/>
      <c r="N4" s="289" t="s">
        <v>73</v>
      </c>
      <c r="O4" s="290"/>
      <c r="P4" s="303" t="s">
        <v>92</v>
      </c>
      <c r="Q4" s="304"/>
      <c r="R4" s="303" t="s">
        <v>88</v>
      </c>
      <c r="S4" s="304"/>
      <c r="T4" s="305"/>
      <c r="U4" s="291" t="s">
        <v>75</v>
      </c>
    </row>
    <row r="5" spans="2:21" ht="18.5" customHeight="1" thickBot="1" x14ac:dyDescent="0.6">
      <c r="B5" s="63" t="s">
        <v>76</v>
      </c>
      <c r="C5" s="293" t="s">
        <v>69</v>
      </c>
      <c r="D5" s="294"/>
      <c r="E5" s="92" t="s">
        <v>9</v>
      </c>
      <c r="F5" s="71" t="s">
        <v>86</v>
      </c>
      <c r="G5" s="69" t="s">
        <v>69</v>
      </c>
      <c r="H5" s="70" t="s">
        <v>9</v>
      </c>
      <c r="I5" s="302"/>
      <c r="J5" s="69" t="s">
        <v>69</v>
      </c>
      <c r="K5" s="70" t="s">
        <v>74</v>
      </c>
      <c r="L5" s="69" t="s">
        <v>69</v>
      </c>
      <c r="M5" s="70" t="s">
        <v>9</v>
      </c>
      <c r="N5" s="69" t="s">
        <v>69</v>
      </c>
      <c r="O5" s="71" t="s">
        <v>9</v>
      </c>
      <c r="P5" s="88" t="s">
        <v>105</v>
      </c>
      <c r="Q5" s="71" t="s">
        <v>9</v>
      </c>
      <c r="R5" s="119" t="s">
        <v>90</v>
      </c>
      <c r="S5" s="68" t="s">
        <v>91</v>
      </c>
      <c r="T5" s="68" t="s">
        <v>89</v>
      </c>
      <c r="U5" s="292"/>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row>
    <row r="412" spans="2:28"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row>
    <row r="413" spans="2:28"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row>
    <row r="414" spans="2:28"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row>
    <row r="415" spans="2:28"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row>
    <row r="416" spans="2:28"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row>
    <row r="417" spans="2:28"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row>
    <row r="418" spans="2:28"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row>
    <row r="419" spans="2:28"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row>
    <row r="420" spans="2:28"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row>
    <row r="421" spans="2:28"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row>
    <row r="422" spans="2:28"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row>
    <row r="423" spans="2:28" x14ac:dyDescent="0.55000000000000004">
      <c r="B423" s="77"/>
      <c r="C423" s="59"/>
      <c r="D423" s="49"/>
      <c r="E423" s="61"/>
      <c r="F423" s="60"/>
      <c r="G423" s="59"/>
      <c r="H423" s="61"/>
      <c r="I423" s="55"/>
      <c r="J423" s="59"/>
      <c r="K423" s="61"/>
      <c r="L423" s="59"/>
      <c r="M423" s="61"/>
      <c r="N423" s="48"/>
      <c r="O423" s="60"/>
      <c r="P423" s="124"/>
      <c r="Q423" s="60"/>
      <c r="R423" s="48"/>
      <c r="S423" s="60"/>
      <c r="T423" s="60"/>
      <c r="U423" s="78"/>
    </row>
    <row r="424" spans="2:28" ht="9.5" customHeight="1" thickBot="1" x14ac:dyDescent="0.6">
      <c r="B424" s="66"/>
      <c r="C424" s="79"/>
      <c r="D424" s="80"/>
      <c r="E424" s="82"/>
      <c r="F424" s="95"/>
      <c r="G424" s="79"/>
      <c r="H424" s="82"/>
      <c r="I424" s="82"/>
      <c r="J424" s="79"/>
      <c r="K424" s="82"/>
      <c r="L424" s="79"/>
      <c r="M424" s="82"/>
      <c r="N424" s="83"/>
      <c r="O424" s="81"/>
      <c r="P424" s="94"/>
      <c r="Q424" s="95"/>
      <c r="R424" s="120"/>
      <c r="S424" s="95"/>
      <c r="T424" s="95"/>
      <c r="U424" s="67"/>
    </row>
    <row r="426" spans="2:28" ht="13" customHeight="1" x14ac:dyDescent="0.55000000000000004">
      <c r="E426" s="112"/>
      <c r="F426" s="113"/>
      <c r="G426" s="112" t="s">
        <v>80</v>
      </c>
      <c r="H426" s="113"/>
      <c r="I426" s="113"/>
      <c r="J426" s="113"/>
      <c r="U426" s="72"/>
    </row>
    <row r="427" spans="2:28" ht="13" customHeight="1" x14ac:dyDescent="0.55000000000000004">
      <c r="E427" s="112" t="s">
        <v>98</v>
      </c>
      <c r="F427" s="113"/>
      <c r="G427" s="286" t="s">
        <v>79</v>
      </c>
      <c r="H427" s="287"/>
      <c r="I427" s="112" t="s">
        <v>106</v>
      </c>
      <c r="J427" s="113"/>
    </row>
    <row r="428" spans="2:28" ht="13" customHeight="1" x14ac:dyDescent="0.55000000000000004">
      <c r="B428" s="130">
        <v>1</v>
      </c>
      <c r="E428" s="114" t="s">
        <v>108</v>
      </c>
      <c r="F428" s="113"/>
      <c r="G428" s="115"/>
      <c r="H428" s="115"/>
      <c r="I428" s="112" t="s">
        <v>107</v>
      </c>
      <c r="J428" s="113"/>
    </row>
    <row r="429" spans="2:28" ht="18.5" customHeight="1" x14ac:dyDescent="0.55000000000000004">
      <c r="E429" s="112" t="s">
        <v>96</v>
      </c>
      <c r="F429" s="113"/>
      <c r="G429" s="112" t="s">
        <v>97</v>
      </c>
      <c r="H429" s="113"/>
      <c r="I429" s="113"/>
      <c r="J429" s="113"/>
    </row>
    <row r="430" spans="2:28" ht="13" customHeight="1" x14ac:dyDescent="0.55000000000000004">
      <c r="E430" s="112" t="s">
        <v>98</v>
      </c>
      <c r="F430" s="113"/>
      <c r="G430" s="112" t="s">
        <v>99</v>
      </c>
      <c r="H430" s="113"/>
      <c r="I430" s="113"/>
      <c r="J430" s="113"/>
    </row>
    <row r="431" spans="2:28" ht="13" customHeight="1" x14ac:dyDescent="0.55000000000000004">
      <c r="E431" s="112" t="s">
        <v>98</v>
      </c>
      <c r="F431" s="113"/>
      <c r="G431" s="112" t="s">
        <v>100</v>
      </c>
      <c r="H431" s="113"/>
      <c r="I431" s="113"/>
      <c r="J431" s="113"/>
    </row>
    <row r="432" spans="2:28" ht="13" customHeight="1" x14ac:dyDescent="0.55000000000000004">
      <c r="E432" s="112" t="s">
        <v>101</v>
      </c>
      <c r="F432" s="113"/>
      <c r="G432" s="112" t="s">
        <v>102</v>
      </c>
      <c r="H432" s="113"/>
      <c r="I432" s="113"/>
      <c r="J432" s="113"/>
    </row>
    <row r="433" spans="5:10" ht="13" customHeight="1" x14ac:dyDescent="0.55000000000000004">
      <c r="E433" s="112" t="s">
        <v>103</v>
      </c>
      <c r="F433" s="113"/>
      <c r="G433" s="112" t="s">
        <v>104</v>
      </c>
      <c r="H433" s="113"/>
      <c r="I433" s="113"/>
      <c r="J433" s="113"/>
    </row>
  </sheetData>
  <mergeCells count="12">
    <mergeCell ref="G427:H42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27"/>
  <sheetViews>
    <sheetView topLeftCell="A5" zoomScale="96" zoomScaleNormal="96" workbookViewId="0">
      <pane xSplit="1" ySplit="3" topLeftCell="R415" activePane="bottomRight" state="frozen"/>
      <selection activeCell="A5" sqref="A5"/>
      <selection pane="topRight" activeCell="B5" sqref="B5"/>
      <selection pane="bottomLeft" activeCell="A8" sqref="A8"/>
      <selection pane="bottomRight" activeCell="K422" sqref="K42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2" t="s">
        <v>130</v>
      </c>
      <c r="C4" s="353"/>
      <c r="D4" s="353"/>
      <c r="E4" s="353"/>
      <c r="F4" s="353"/>
      <c r="G4" s="353"/>
      <c r="H4" s="353"/>
      <c r="I4" s="353"/>
      <c r="J4" s="353"/>
      <c r="K4" s="354"/>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5" t="s">
        <v>76</v>
      </c>
      <c r="B5" s="357" t="s">
        <v>134</v>
      </c>
      <c r="C5" s="355"/>
      <c r="D5" s="355"/>
      <c r="E5" s="355"/>
      <c r="F5" s="358" t="s">
        <v>135</v>
      </c>
      <c r="G5" s="355" t="s">
        <v>131</v>
      </c>
      <c r="H5" s="355"/>
      <c r="I5" s="355"/>
      <c r="J5" s="355" t="s">
        <v>132</v>
      </c>
      <c r="K5" s="356"/>
      <c r="L5" s="344" t="s">
        <v>69</v>
      </c>
      <c r="M5" s="345"/>
      <c r="N5" s="348" t="s">
        <v>9</v>
      </c>
      <c r="O5" s="349"/>
      <c r="P5" s="337" t="s">
        <v>128</v>
      </c>
      <c r="Q5" s="338"/>
      <c r="R5" s="338"/>
      <c r="S5" s="339"/>
      <c r="T5" s="313" t="s">
        <v>88</v>
      </c>
      <c r="U5" s="314"/>
      <c r="V5" s="314"/>
      <c r="W5" s="314"/>
      <c r="X5" s="315"/>
      <c r="Y5" s="131"/>
      <c r="Z5" s="325" t="s">
        <v>76</v>
      </c>
      <c r="AA5" s="327" t="s">
        <v>161</v>
      </c>
      <c r="AB5" s="328"/>
      <c r="AC5" s="329"/>
      <c r="AD5" s="321" t="s">
        <v>142</v>
      </c>
      <c r="AE5" s="322"/>
      <c r="AF5" s="308"/>
      <c r="AG5" s="308"/>
      <c r="AH5" s="308"/>
      <c r="AI5" s="308"/>
      <c r="AJ5" s="323"/>
      <c r="AK5" s="307" t="s">
        <v>143</v>
      </c>
      <c r="AL5" s="308"/>
      <c r="AM5" s="308"/>
      <c r="AN5" s="308"/>
      <c r="AO5" s="308"/>
      <c r="AP5" s="335"/>
      <c r="AQ5" s="307" t="s">
        <v>144</v>
      </c>
      <c r="AR5" s="308"/>
      <c r="AS5" s="308"/>
      <c r="AT5" s="308"/>
      <c r="AU5" s="308"/>
      <c r="AV5" s="309"/>
    </row>
    <row r="6" spans="1:87" ht="18" customHeight="1" x14ac:dyDescent="0.55000000000000004">
      <c r="A6" s="325"/>
      <c r="B6" s="360" t="s">
        <v>148</v>
      </c>
      <c r="C6" s="361"/>
      <c r="D6" s="333" t="s">
        <v>86</v>
      </c>
      <c r="E6" s="362" t="s">
        <v>136</v>
      </c>
      <c r="F6" s="359"/>
      <c r="G6" s="333" t="s">
        <v>133</v>
      </c>
      <c r="H6" s="333" t="s">
        <v>9</v>
      </c>
      <c r="I6" s="333" t="s">
        <v>86</v>
      </c>
      <c r="J6" s="333" t="s">
        <v>133</v>
      </c>
      <c r="K6" s="364" t="s">
        <v>9</v>
      </c>
      <c r="L6" s="346"/>
      <c r="M6" s="347"/>
      <c r="N6" s="350"/>
      <c r="O6" s="351"/>
      <c r="P6" s="340"/>
      <c r="Q6" s="341"/>
      <c r="R6" s="341"/>
      <c r="S6" s="342"/>
      <c r="T6" s="316"/>
      <c r="U6" s="317"/>
      <c r="V6" s="317"/>
      <c r="W6" s="317"/>
      <c r="X6" s="318"/>
      <c r="Y6" s="131"/>
      <c r="Z6" s="325"/>
      <c r="AA6" s="330"/>
      <c r="AB6" s="331"/>
      <c r="AC6" s="332"/>
      <c r="AD6" s="319" t="s">
        <v>141</v>
      </c>
      <c r="AE6" s="320"/>
      <c r="AF6" s="311"/>
      <c r="AG6" s="311" t="s">
        <v>140</v>
      </c>
      <c r="AH6" s="311"/>
      <c r="AI6" s="311" t="s">
        <v>132</v>
      </c>
      <c r="AJ6" s="324"/>
      <c r="AK6" s="310" t="s">
        <v>141</v>
      </c>
      <c r="AL6" s="311"/>
      <c r="AM6" s="311" t="s">
        <v>140</v>
      </c>
      <c r="AN6" s="311"/>
      <c r="AO6" s="311" t="s">
        <v>132</v>
      </c>
      <c r="AP6" s="336"/>
      <c r="AQ6" s="310" t="s">
        <v>141</v>
      </c>
      <c r="AR6" s="311"/>
      <c r="AS6" s="311" t="s">
        <v>140</v>
      </c>
      <c r="AT6" s="311"/>
      <c r="AU6" s="311" t="s">
        <v>132</v>
      </c>
      <c r="AV6" s="312"/>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6"/>
      <c r="B7" s="141" t="s">
        <v>133</v>
      </c>
      <c r="C7" s="133" t="s">
        <v>9</v>
      </c>
      <c r="D7" s="334"/>
      <c r="E7" s="363"/>
      <c r="F7" s="334"/>
      <c r="G7" s="334"/>
      <c r="H7" s="334"/>
      <c r="I7" s="334"/>
      <c r="J7" s="334"/>
      <c r="K7" s="365"/>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6"/>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43" t="s">
        <v>176</v>
      </c>
      <c r="AY7" s="343"/>
      <c r="AZ7" s="343"/>
      <c r="BA7" s="343"/>
      <c r="BB7" s="34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21" si="532">+BA344+1</f>
        <v>128</v>
      </c>
      <c r="BB345" s="130">
        <v>0</v>
      </c>
      <c r="BC345" s="27">
        <f t="shared" ref="BC345:BC376" si="533">+BC344+BB345</f>
        <v>22</v>
      </c>
      <c r="BD345" s="238">
        <f t="shared" ref="BD345:BD421"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+A418</f>
        <v>44242</v>
      </c>
      <c r="AY418" s="6">
        <v>0</v>
      </c>
      <c r="AZ418" s="238">
        <f t="shared" ref="AZ418" si="1291">+AZ417+AY418</f>
        <v>410</v>
      </c>
      <c r="BA418" s="238">
        <f t="shared" si="532"/>
        <v>201</v>
      </c>
      <c r="BB418" s="130">
        <v>0</v>
      </c>
      <c r="BC418" s="27">
        <f t="shared" ref="BC418" si="1292">+BC417+BB418</f>
        <v>964</v>
      </c>
      <c r="BD418" s="238">
        <f t="shared" si="534"/>
        <v>236</v>
      </c>
      <c r="BE418" s="229">
        <f t="shared" ref="BE418" si="1293">+Z418</f>
        <v>44242</v>
      </c>
      <c r="BF418" s="132">
        <f t="shared" ref="BF418" si="1294">+B418</f>
        <v>16</v>
      </c>
      <c r="BG418" s="229">
        <f t="shared" ref="BG418" si="1295">+A418</f>
        <v>44242</v>
      </c>
      <c r="BH418" s="132">
        <f t="shared" ref="BH418" si="1296">+C418</f>
        <v>4885</v>
      </c>
      <c r="BI418" s="1">
        <f t="shared" ref="BI418" si="1297">+BE418</f>
        <v>44242</v>
      </c>
      <c r="BJ418">
        <f t="shared" ref="BJ418" si="1298">+L418</f>
        <v>11</v>
      </c>
      <c r="BK418">
        <f t="shared" ref="BK418" si="1299">+M418</f>
        <v>11</v>
      </c>
      <c r="BL418" s="1">
        <f t="shared" ref="BL418" si="1300">+BI418</f>
        <v>44242</v>
      </c>
      <c r="BM418">
        <f t="shared" ref="BM418" si="1301">+BM417+BJ418</f>
        <v>8086</v>
      </c>
      <c r="BN418">
        <f t="shared" ref="BN418" si="1302">+BN417+BK418</f>
        <v>3666</v>
      </c>
      <c r="BO418" s="179">
        <f t="shared" ref="BO418" si="1303">+A418</f>
        <v>44242</v>
      </c>
      <c r="BP418">
        <f t="shared" ref="BP418" si="1304">+AF418</f>
        <v>10788</v>
      </c>
      <c r="BQ418">
        <f t="shared" ref="BQ418" si="1305">+AH418</f>
        <v>10207</v>
      </c>
      <c r="BR418">
        <f t="shared" ref="BR418" si="1306">+AJ418</f>
        <v>193</v>
      </c>
      <c r="BS418" s="179">
        <f t="shared" ref="BS418" si="1307">+A418</f>
        <v>44242</v>
      </c>
      <c r="BT418">
        <f t="shared" ref="BT418" si="1308">+AL418</f>
        <v>48</v>
      </c>
      <c r="BU418">
        <f t="shared" ref="BU418" si="1309">+AN418</f>
        <v>46</v>
      </c>
      <c r="BV418">
        <f t="shared" ref="BV418" si="1310">+AP418</f>
        <v>0</v>
      </c>
      <c r="BW418" s="179">
        <f t="shared" ref="BW418" si="1311">+A418</f>
        <v>44242</v>
      </c>
      <c r="BX418">
        <f t="shared" ref="BX418" si="1312">+AR418</f>
        <v>937</v>
      </c>
      <c r="BY418">
        <f t="shared" ref="BY418" si="1313">+AT418</f>
        <v>859</v>
      </c>
      <c r="BZ418">
        <f t="shared" ref="BZ418" si="1314">+AV418</f>
        <v>9</v>
      </c>
      <c r="CA418" s="179">
        <f t="shared" ref="CA418" si="1315">+A418</f>
        <v>44242</v>
      </c>
      <c r="CB418">
        <f t="shared" ref="CB418" si="1316">+AD418</f>
        <v>9</v>
      </c>
      <c r="CC418">
        <f t="shared" ref="CC418" si="1317">+AG418</f>
        <v>22</v>
      </c>
      <c r="CD418" s="179">
        <f t="shared" ref="CD418" si="1318">+A418</f>
        <v>44242</v>
      </c>
      <c r="CE418">
        <f t="shared" ref="CE418" si="1319">+AI418</f>
        <v>0</v>
      </c>
      <c r="CF418" s="1">
        <f t="shared" ref="CF418" si="1320">+Z418</f>
        <v>44242</v>
      </c>
      <c r="CG418" s="282">
        <f t="shared" ref="CG418" si="1321">+AD418</f>
        <v>9</v>
      </c>
      <c r="CH418" s="284">
        <f t="shared" ref="CH418" si="1322">+Z418</f>
        <v>44242</v>
      </c>
      <c r="CI418" s="283">
        <f t="shared" ref="CI418" si="1323">+AI418</f>
        <v>0</v>
      </c>
    </row>
    <row r="419" spans="1:87" ht="18" customHeight="1" x14ac:dyDescent="0.55000000000000004">
      <c r="A419" s="179">
        <v>44243</v>
      </c>
      <c r="B419" s="240">
        <v>7</v>
      </c>
      <c r="C419" s="154">
        <f t="shared" ref="C419" si="1324">+B419+C418</f>
        <v>4892</v>
      </c>
      <c r="D419" s="154">
        <f t="shared" ref="D419" si="1325">+C419-F419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256">
        <v>231</v>
      </c>
      <c r="Z419" s="75">
        <f t="shared" ref="Z419" si="1326">+A419</f>
        <v>44243</v>
      </c>
      <c r="AA419" s="230">
        <f t="shared" ref="AA419" si="1327">+AF419+AL419+AR419</f>
        <v>11781</v>
      </c>
      <c r="AB419" s="230">
        <f t="shared" ref="AB419" si="1328">+AH419+AN419+AT419</f>
        <v>11137</v>
      </c>
      <c r="AC419" s="231">
        <f t="shared" ref="AC419" si="1329">+AJ419+AP419+AV419</f>
        <v>204</v>
      </c>
      <c r="AD419" s="183">
        <f t="shared" ref="AD419" si="1330">+AF419-AF418</f>
        <v>8</v>
      </c>
      <c r="AE419" s="243">
        <f t="shared" ref="AE419" si="1331">+AE418+AD419</f>
        <v>9591</v>
      </c>
      <c r="AF419" s="155">
        <v>10796</v>
      </c>
      <c r="AG419" s="184">
        <f t="shared" ref="AG419" si="1332">+AH419-AH418</f>
        <v>25</v>
      </c>
      <c r="AH419" s="155">
        <v>10232</v>
      </c>
      <c r="AI419" s="184">
        <f t="shared" ref="AI419" si="1333">+AJ419-AJ418</f>
        <v>2</v>
      </c>
      <c r="AJ419" s="185">
        <v>195</v>
      </c>
      <c r="AK419" s="186">
        <f t="shared" ref="AK419" si="1334">+AL419-AL418</f>
        <v>0</v>
      </c>
      <c r="AL419" s="155">
        <v>48</v>
      </c>
      <c r="AM419" s="184">
        <f t="shared" ref="AM419" si="1335">+AN419-AN418</f>
        <v>0</v>
      </c>
      <c r="AN419" s="155">
        <v>46</v>
      </c>
      <c r="AO419" s="184">
        <f t="shared" ref="AO419" si="1336">+AP419-AP418</f>
        <v>0</v>
      </c>
      <c r="AP419" s="187">
        <v>0</v>
      </c>
      <c r="AQ419" s="186">
        <f t="shared" ref="AQ419" si="1337">+AR419-AR418</f>
        <v>0</v>
      </c>
      <c r="AR419" s="155">
        <v>937</v>
      </c>
      <c r="AS419" s="184">
        <f t="shared" ref="AS419" si="1338">+AT419-AT418</f>
        <v>0</v>
      </c>
      <c r="AT419" s="155">
        <v>859</v>
      </c>
      <c r="AU419" s="184">
        <f t="shared" ref="AU419" si="1339">+AV419-AV418</f>
        <v>0</v>
      </c>
      <c r="AV419" s="188">
        <v>9</v>
      </c>
      <c r="AW419" s="255">
        <v>258</v>
      </c>
      <c r="AX419" s="237">
        <f>+A419</f>
        <v>44243</v>
      </c>
      <c r="AY419" s="6">
        <v>0</v>
      </c>
      <c r="AZ419" s="238">
        <f t="shared" ref="AZ419" si="1340">+AZ418+AY419</f>
        <v>410</v>
      </c>
      <c r="BA419" s="238">
        <f t="shared" si="532"/>
        <v>202</v>
      </c>
      <c r="BB419" s="130">
        <v>0</v>
      </c>
      <c r="BC419" s="27">
        <f t="shared" ref="BC419" si="1341">+BC418+BB419</f>
        <v>964</v>
      </c>
      <c r="BD419" s="238">
        <f t="shared" si="534"/>
        <v>237</v>
      </c>
      <c r="BE419" s="229">
        <f t="shared" ref="BE419" si="1342">+Z419</f>
        <v>44243</v>
      </c>
      <c r="BF419" s="132">
        <f t="shared" ref="BF419" si="1343">+B419</f>
        <v>7</v>
      </c>
      <c r="BG419" s="229">
        <f t="shared" ref="BG419" si="1344">+A419</f>
        <v>44243</v>
      </c>
      <c r="BH419" s="132">
        <f t="shared" ref="BH419" si="1345">+C419</f>
        <v>4892</v>
      </c>
      <c r="BI419" s="1">
        <f t="shared" ref="BI419" si="1346">+BE419</f>
        <v>44243</v>
      </c>
      <c r="BJ419">
        <f t="shared" ref="BJ419" si="1347">+L419</f>
        <v>6</v>
      </c>
      <c r="BK419">
        <f t="shared" ref="BK419" si="1348">+M419</f>
        <v>6</v>
      </c>
      <c r="BL419" s="1">
        <f t="shared" ref="BL419" si="1349">+BI419</f>
        <v>44243</v>
      </c>
      <c r="BM419">
        <f t="shared" ref="BM419" si="1350">+BM418+BJ419</f>
        <v>8092</v>
      </c>
      <c r="BN419">
        <f t="shared" ref="BN419" si="1351">+BN418+BK419</f>
        <v>3672</v>
      </c>
      <c r="BO419" s="179">
        <f t="shared" ref="BO419" si="1352">+A419</f>
        <v>44243</v>
      </c>
      <c r="BP419">
        <f t="shared" ref="BP419" si="1353">+AF419</f>
        <v>10796</v>
      </c>
      <c r="BQ419">
        <f t="shared" ref="BQ419" si="1354">+AH419</f>
        <v>10232</v>
      </c>
      <c r="BR419">
        <f t="shared" ref="BR419" si="1355">+AJ419</f>
        <v>195</v>
      </c>
      <c r="BS419" s="179">
        <f t="shared" ref="BS419" si="1356">+A419</f>
        <v>44243</v>
      </c>
      <c r="BT419">
        <f t="shared" ref="BT419" si="1357">+AL419</f>
        <v>48</v>
      </c>
      <c r="BU419">
        <f t="shared" ref="BU419" si="1358">+AN419</f>
        <v>46</v>
      </c>
      <c r="BV419">
        <f t="shared" ref="BV419" si="1359">+AP419</f>
        <v>0</v>
      </c>
      <c r="BW419" s="179">
        <f t="shared" ref="BW419" si="1360">+A419</f>
        <v>44243</v>
      </c>
      <c r="BX419">
        <f t="shared" ref="BX419" si="1361">+AR419</f>
        <v>937</v>
      </c>
      <c r="BY419">
        <f t="shared" ref="BY419" si="1362">+AT419</f>
        <v>859</v>
      </c>
      <c r="BZ419">
        <f t="shared" ref="BZ419" si="1363">+AV419</f>
        <v>9</v>
      </c>
      <c r="CA419" s="179">
        <f t="shared" ref="CA419" si="1364">+A419</f>
        <v>44243</v>
      </c>
      <c r="CB419">
        <f t="shared" ref="CB419" si="1365">+AD419</f>
        <v>8</v>
      </c>
      <c r="CC419">
        <f t="shared" ref="CC419" si="1366">+AG419</f>
        <v>25</v>
      </c>
      <c r="CD419" s="179">
        <f t="shared" ref="CD419" si="1367">+A419</f>
        <v>44243</v>
      </c>
      <c r="CE419">
        <f t="shared" ref="CE419" si="1368">+AI419</f>
        <v>2</v>
      </c>
      <c r="CF419" s="1">
        <f t="shared" ref="CF419" si="1369">+Z419</f>
        <v>44243</v>
      </c>
      <c r="CG419" s="282">
        <f t="shared" ref="CG419" si="1370">+AD419</f>
        <v>8</v>
      </c>
      <c r="CH419" s="284">
        <f t="shared" ref="CH419" si="1371">+Z419</f>
        <v>44243</v>
      </c>
      <c r="CI419" s="283">
        <f t="shared" ref="CI419" si="1372">+AI419</f>
        <v>2</v>
      </c>
    </row>
    <row r="420" spans="1:87" ht="18" customHeight="1" x14ac:dyDescent="0.55000000000000004">
      <c r="A420" s="179">
        <v>44244</v>
      </c>
      <c r="B420" s="240">
        <v>11</v>
      </c>
      <c r="C420" s="154">
        <f t="shared" ref="C420" si="1373">+B420+C419</f>
        <v>4903</v>
      </c>
      <c r="D420" s="154">
        <f t="shared" ref="D420" si="1374">+C420-F420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256">
        <v>232</v>
      </c>
      <c r="Z420" s="75">
        <f t="shared" ref="Z420:Z421" si="1375">+A420</f>
        <v>44244</v>
      </c>
      <c r="AA420" s="230">
        <f t="shared" ref="AA420" si="1376">+AF420+AL420+AR420</f>
        <v>11798</v>
      </c>
      <c r="AB420" s="230">
        <f t="shared" ref="AB420" si="1377">+AH420+AN420+AT420</f>
        <v>11195</v>
      </c>
      <c r="AC420" s="231">
        <f t="shared" ref="AC420" si="1378">+AJ420+AP420+AV420</f>
        <v>206</v>
      </c>
      <c r="AD420" s="183">
        <f t="shared" ref="AD420" si="1379">+AF420-AF419</f>
        <v>16</v>
      </c>
      <c r="AE420" s="243">
        <f t="shared" ref="AE420" si="1380">+AE419+AD420</f>
        <v>9607</v>
      </c>
      <c r="AF420" s="155">
        <v>10812</v>
      </c>
      <c r="AG420" s="184">
        <f t="shared" ref="AG420:AG421" si="1381">+AH420-AH419</f>
        <v>38</v>
      </c>
      <c r="AH420" s="155">
        <v>10270</v>
      </c>
      <c r="AI420" s="184">
        <f t="shared" ref="AI420" si="1382">+AJ420-AJ419</f>
        <v>2</v>
      </c>
      <c r="AJ420" s="185">
        <v>197</v>
      </c>
      <c r="AK420" s="186">
        <f t="shared" ref="AK420" si="1383">+AL420-AL419</f>
        <v>0</v>
      </c>
      <c r="AL420" s="155">
        <v>48</v>
      </c>
      <c r="AM420" s="184">
        <f t="shared" ref="AM420" si="1384">+AN420-AN419</f>
        <v>0</v>
      </c>
      <c r="AN420" s="155">
        <v>46</v>
      </c>
      <c r="AO420" s="184">
        <f t="shared" ref="AO420" si="1385">+AP420-AP419</f>
        <v>0</v>
      </c>
      <c r="AP420" s="187">
        <v>0</v>
      </c>
      <c r="AQ420" s="186">
        <f t="shared" ref="AQ420" si="1386">+AR420-AR419</f>
        <v>1</v>
      </c>
      <c r="AR420" s="155">
        <v>938</v>
      </c>
      <c r="AS420" s="184">
        <f t="shared" ref="AS420" si="1387">+AT420-AT419</f>
        <v>20</v>
      </c>
      <c r="AT420" s="155">
        <v>879</v>
      </c>
      <c r="AU420" s="184">
        <f t="shared" ref="AU420" si="1388">+AV420-AV419</f>
        <v>0</v>
      </c>
      <c r="AV420" s="188">
        <v>9</v>
      </c>
      <c r="AW420" s="255">
        <v>259</v>
      </c>
      <c r="AX420" s="237">
        <f>+A420</f>
        <v>44244</v>
      </c>
      <c r="AY420" s="6">
        <v>0</v>
      </c>
      <c r="AZ420" s="238">
        <f t="shared" ref="AZ420" si="1389">+AZ419+AY420</f>
        <v>410</v>
      </c>
      <c r="BA420" s="238">
        <f t="shared" si="532"/>
        <v>203</v>
      </c>
      <c r="BB420" s="130">
        <v>0</v>
      </c>
      <c r="BC420" s="27">
        <f t="shared" ref="BC420" si="1390">+BC419+BB420</f>
        <v>964</v>
      </c>
      <c r="BD420" s="238">
        <f t="shared" si="534"/>
        <v>238</v>
      </c>
      <c r="BE420" s="229">
        <f t="shared" ref="BE420:BE421" si="1391">+Z420</f>
        <v>44244</v>
      </c>
      <c r="BF420" s="132">
        <f t="shared" ref="BF420" si="1392">+B420</f>
        <v>11</v>
      </c>
      <c r="BG420" s="229">
        <f t="shared" ref="BG420:BG421" si="1393">+A420</f>
        <v>44244</v>
      </c>
      <c r="BH420" s="132">
        <f t="shared" ref="BH420" si="1394">+C420</f>
        <v>4903</v>
      </c>
      <c r="BI420" s="1">
        <f t="shared" ref="BI420:BI421" si="1395">+BE420</f>
        <v>44244</v>
      </c>
      <c r="BJ420">
        <f t="shared" ref="BJ420" si="1396">+L420</f>
        <v>20</v>
      </c>
      <c r="BK420">
        <f t="shared" ref="BK420" si="1397">+M420</f>
        <v>20</v>
      </c>
      <c r="BL420" s="1">
        <f t="shared" ref="BL420:BL421" si="1398">+BI420</f>
        <v>44244</v>
      </c>
      <c r="BM420">
        <f t="shared" ref="BM420" si="1399">+BM419+BJ420</f>
        <v>8112</v>
      </c>
      <c r="BN420">
        <f t="shared" ref="BN420" si="1400">+BN419+BK420</f>
        <v>3692</v>
      </c>
      <c r="BO420" s="179">
        <f t="shared" ref="BO420:BO421" si="1401">+A420</f>
        <v>44244</v>
      </c>
      <c r="BP420">
        <f t="shared" ref="BP420" si="1402">+AF420</f>
        <v>10812</v>
      </c>
      <c r="BQ420">
        <f t="shared" ref="BQ420" si="1403">+AH420</f>
        <v>10270</v>
      </c>
      <c r="BR420">
        <f t="shared" ref="BR420" si="1404">+AJ420</f>
        <v>197</v>
      </c>
      <c r="BS420" s="179">
        <f t="shared" ref="BS420:BS421" si="1405">+A420</f>
        <v>44244</v>
      </c>
      <c r="BT420">
        <f t="shared" ref="BT420" si="1406">+AL420</f>
        <v>48</v>
      </c>
      <c r="BU420">
        <f t="shared" ref="BU420" si="1407">+AN420</f>
        <v>46</v>
      </c>
      <c r="BV420">
        <f t="shared" ref="BV420" si="1408">+AP420</f>
        <v>0</v>
      </c>
      <c r="BW420" s="179">
        <f t="shared" ref="BW420:BW421" si="1409">+A420</f>
        <v>44244</v>
      </c>
      <c r="BX420">
        <f t="shared" ref="BX420" si="1410">+AR420</f>
        <v>938</v>
      </c>
      <c r="BY420">
        <f t="shared" ref="BY420" si="1411">+AT420</f>
        <v>879</v>
      </c>
      <c r="BZ420">
        <f t="shared" ref="BZ420" si="1412">+AV420</f>
        <v>9</v>
      </c>
      <c r="CA420" s="179">
        <f t="shared" ref="CA420:CA421" si="1413">+A420</f>
        <v>44244</v>
      </c>
      <c r="CB420">
        <f t="shared" ref="CB420" si="1414">+AD420</f>
        <v>16</v>
      </c>
      <c r="CC420">
        <f t="shared" ref="CC420" si="1415">+AG420</f>
        <v>38</v>
      </c>
      <c r="CD420" s="179">
        <f t="shared" ref="CD420:CD421" si="1416">+A420</f>
        <v>44244</v>
      </c>
      <c r="CE420">
        <f t="shared" ref="CE420" si="1417">+AI420</f>
        <v>2</v>
      </c>
      <c r="CF420" s="1">
        <f t="shared" ref="CF420:CF421" si="1418">+Z420</f>
        <v>44244</v>
      </c>
      <c r="CG420" s="282">
        <f t="shared" ref="CG420" si="1419">+AD420</f>
        <v>16</v>
      </c>
      <c r="CH420" s="284">
        <f t="shared" ref="CH420:CH421" si="1420">+Z420</f>
        <v>44244</v>
      </c>
      <c r="CI420" s="283">
        <f t="shared" ref="CI420" si="1421">+AI420</f>
        <v>2</v>
      </c>
    </row>
    <row r="421" spans="1:87" ht="18" customHeight="1" x14ac:dyDescent="0.55000000000000004">
      <c r="A421" s="179">
        <v>44245</v>
      </c>
      <c r="B421" s="240">
        <v>10</v>
      </c>
      <c r="C421" s="154">
        <f t="shared" ref="C421" si="1422">+B421+C420</f>
        <v>4913</v>
      </c>
      <c r="D421" s="154">
        <f t="shared" ref="D421" si="1423">+C421-F421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256">
        <v>233</v>
      </c>
      <c r="Z421" s="75">
        <f t="shared" si="1375"/>
        <v>44245</v>
      </c>
      <c r="AA421" s="230">
        <f t="shared" ref="AA421" si="1424">+AF421+AL421+AR421</f>
        <v>11808</v>
      </c>
      <c r="AB421" s="230">
        <f t="shared" ref="AB421" si="1425">+AH421+AN421+AT421</f>
        <v>11230</v>
      </c>
      <c r="AC421" s="231">
        <f t="shared" ref="AC421" si="1426">+AJ421+AP421+AV421</f>
        <v>206</v>
      </c>
      <c r="AD421" s="183">
        <f t="shared" ref="AD421" si="1427">+AF421-AF420</f>
        <v>8</v>
      </c>
      <c r="AE421" s="243">
        <f t="shared" ref="AE421" si="1428">+AE420+AD421</f>
        <v>9615</v>
      </c>
      <c r="AF421" s="155">
        <v>10820</v>
      </c>
      <c r="AG421" s="184">
        <f t="shared" si="1381"/>
        <v>28</v>
      </c>
      <c r="AH421" s="155">
        <v>10298</v>
      </c>
      <c r="AI421" s="184">
        <f t="shared" ref="AI421" si="1429">+AJ421-AJ420</f>
        <v>0</v>
      </c>
      <c r="AJ421" s="185">
        <v>197</v>
      </c>
      <c r="AK421" s="186">
        <f t="shared" ref="AK421" si="1430">+AL421-AL420</f>
        <v>0</v>
      </c>
      <c r="AL421" s="155">
        <v>48</v>
      </c>
      <c r="AM421" s="184">
        <f t="shared" ref="AM421" si="1431">+AN421-AN420</f>
        <v>0</v>
      </c>
      <c r="AN421" s="155">
        <v>46</v>
      </c>
      <c r="AO421" s="184">
        <f t="shared" ref="AO421" si="1432">+AP421-AP420</f>
        <v>0</v>
      </c>
      <c r="AP421" s="187">
        <v>0</v>
      </c>
      <c r="AQ421" s="186">
        <f t="shared" ref="AQ421" si="1433">+AR421-AR420</f>
        <v>2</v>
      </c>
      <c r="AR421" s="155">
        <v>940</v>
      </c>
      <c r="AS421" s="184">
        <f t="shared" ref="AS421" si="1434">+AT421-AT420</f>
        <v>7</v>
      </c>
      <c r="AT421" s="155">
        <v>886</v>
      </c>
      <c r="AU421" s="184">
        <f t="shared" ref="AU421" si="1435">+AV421-AV420</f>
        <v>0</v>
      </c>
      <c r="AV421" s="188">
        <v>9</v>
      </c>
      <c r="AW421" s="255">
        <v>260</v>
      </c>
      <c r="AX421" s="237">
        <f>+A421</f>
        <v>44245</v>
      </c>
      <c r="AY421" s="6">
        <v>0</v>
      </c>
      <c r="AZ421" s="238">
        <f t="shared" ref="AZ421" si="1436">+AZ420+AY421</f>
        <v>410</v>
      </c>
      <c r="BA421" s="238">
        <f t="shared" si="532"/>
        <v>204</v>
      </c>
      <c r="BB421" s="130">
        <v>0</v>
      </c>
      <c r="BC421" s="27">
        <f t="shared" ref="BC421" si="1437">+BC420+BB421</f>
        <v>964</v>
      </c>
      <c r="BD421" s="238">
        <f t="shared" si="534"/>
        <v>239</v>
      </c>
      <c r="BE421" s="229">
        <f t="shared" ref="BE421" si="1438">+Z421</f>
        <v>44245</v>
      </c>
      <c r="BF421" s="132">
        <f t="shared" ref="BF421" si="1439">+B421</f>
        <v>10</v>
      </c>
      <c r="BG421" s="229">
        <f t="shared" ref="BG421" si="1440">+A421</f>
        <v>44245</v>
      </c>
      <c r="BH421" s="132">
        <f t="shared" ref="BH421" si="1441">+C421</f>
        <v>4913</v>
      </c>
      <c r="BI421" s="1">
        <f t="shared" ref="BI421" si="1442">+BE421</f>
        <v>44245</v>
      </c>
      <c r="BJ421">
        <f t="shared" ref="BJ421" si="1443">+L421</f>
        <v>8</v>
      </c>
      <c r="BK421">
        <f t="shared" ref="BK421" si="1444">+M421</f>
        <v>8</v>
      </c>
      <c r="BL421" s="1">
        <f t="shared" ref="BL421" si="1445">+BI421</f>
        <v>44245</v>
      </c>
      <c r="BM421">
        <f t="shared" ref="BM421" si="1446">+BM420+BJ421</f>
        <v>8120</v>
      </c>
      <c r="BN421">
        <f t="shared" ref="BN421" si="1447">+BN420+BK421</f>
        <v>3700</v>
      </c>
      <c r="BO421" s="179">
        <f t="shared" ref="BO421" si="1448">+A421</f>
        <v>44245</v>
      </c>
      <c r="BP421">
        <f t="shared" ref="BP421" si="1449">+AF421</f>
        <v>10820</v>
      </c>
      <c r="BQ421">
        <f t="shared" ref="BQ421" si="1450">+AH421</f>
        <v>10298</v>
      </c>
      <c r="BR421">
        <f t="shared" ref="BR421" si="1451">+AJ421</f>
        <v>197</v>
      </c>
      <c r="BS421" s="179">
        <f t="shared" ref="BS421" si="1452">+A421</f>
        <v>44245</v>
      </c>
      <c r="BT421">
        <f t="shared" ref="BT421" si="1453">+AL421</f>
        <v>48</v>
      </c>
      <c r="BU421">
        <f t="shared" ref="BU421" si="1454">+AN421</f>
        <v>46</v>
      </c>
      <c r="BV421">
        <f t="shared" ref="BV421" si="1455">+AP421</f>
        <v>0</v>
      </c>
      <c r="BW421" s="179">
        <f t="shared" ref="BW421" si="1456">+A421</f>
        <v>44245</v>
      </c>
      <c r="BX421">
        <f t="shared" ref="BX421" si="1457">+AR421</f>
        <v>940</v>
      </c>
      <c r="BY421">
        <f t="shared" ref="BY421" si="1458">+AT421</f>
        <v>886</v>
      </c>
      <c r="BZ421">
        <f t="shared" ref="BZ421" si="1459">+AV421</f>
        <v>9</v>
      </c>
      <c r="CA421" s="179">
        <f t="shared" ref="CA421" si="1460">+A421</f>
        <v>44245</v>
      </c>
      <c r="CB421">
        <f t="shared" ref="CB421" si="1461">+AD421</f>
        <v>8</v>
      </c>
      <c r="CC421">
        <f t="shared" ref="CC421" si="1462">+AG421</f>
        <v>28</v>
      </c>
      <c r="CD421" s="179">
        <f t="shared" ref="CD421" si="1463">+A421</f>
        <v>44245</v>
      </c>
      <c r="CE421">
        <f t="shared" ref="CE421" si="1464">+AI421</f>
        <v>0</v>
      </c>
      <c r="CF421" s="1">
        <f t="shared" ref="CF421" si="1465">+Z421</f>
        <v>44245</v>
      </c>
      <c r="CG421" s="282">
        <f t="shared" ref="CG421" si="1466">+AD421</f>
        <v>8</v>
      </c>
      <c r="CH421" s="284">
        <f t="shared" ref="CH421" si="1467">+Z421</f>
        <v>44245</v>
      </c>
      <c r="CI421" s="283">
        <f t="shared" ref="CI421" si="1468">+AI421</f>
        <v>0</v>
      </c>
    </row>
    <row r="422" spans="1:87" ht="18" customHeight="1" x14ac:dyDescent="0.55000000000000004">
      <c r="A422" s="179"/>
      <c r="B422" s="147"/>
      <c r="C422" s="154"/>
      <c r="D422" s="154"/>
      <c r="E422" s="147"/>
      <c r="F422" s="147"/>
      <c r="G422" s="147"/>
      <c r="H422" s="135"/>
      <c r="I422" s="147"/>
      <c r="J422" s="135"/>
      <c r="K422" s="42"/>
      <c r="L422" s="146"/>
      <c r="M422" s="147"/>
      <c r="N422" s="135"/>
      <c r="O422" s="135"/>
      <c r="P422" s="147"/>
      <c r="Q422" s="147"/>
      <c r="R422" s="135"/>
      <c r="S422" s="135"/>
      <c r="T422" s="147"/>
      <c r="U422" s="147"/>
      <c r="V422" s="135"/>
      <c r="W422" s="42"/>
      <c r="X422" s="148"/>
      <c r="Z422" s="75"/>
      <c r="AA422" s="230"/>
      <c r="AB422" s="230"/>
      <c r="AC422" s="231"/>
      <c r="AD422" s="183"/>
      <c r="AE422" s="243"/>
      <c r="AF422" s="155"/>
      <c r="AG422" s="184"/>
      <c r="AH422" s="155"/>
      <c r="AI422" s="184"/>
      <c r="AJ422" s="185"/>
      <c r="AK422" s="186"/>
      <c r="AL422" s="155"/>
      <c r="AM422" s="184"/>
      <c r="AN422" s="155"/>
      <c r="AO422" s="184"/>
      <c r="AP422" s="187"/>
      <c r="AQ422" s="186"/>
      <c r="AR422" s="155"/>
      <c r="AS422" s="184"/>
      <c r="AT422" s="155"/>
      <c r="AU422" s="184"/>
      <c r="AV422" s="188"/>
      <c r="AX422"/>
      <c r="AY422"/>
      <c r="AZ422"/>
      <c r="BB422"/>
      <c r="BP422" s="45"/>
      <c r="BQ422" s="45"/>
      <c r="BR422" s="45"/>
      <c r="BS422" s="45"/>
    </row>
    <row r="423" spans="1:87" ht="7" customHeight="1" thickBot="1" x14ac:dyDescent="0.6">
      <c r="A423" s="66"/>
      <c r="B423" s="146"/>
      <c r="C423" s="154"/>
      <c r="D423" s="147"/>
      <c r="E423" s="147"/>
      <c r="F423" s="147"/>
      <c r="G423" s="147"/>
      <c r="H423" s="135"/>
      <c r="I423" s="147"/>
      <c r="J423" s="135"/>
      <c r="K423" s="148"/>
      <c r="L423" s="146"/>
      <c r="M423" s="147"/>
      <c r="N423" s="135"/>
      <c r="O423" s="135"/>
      <c r="P423" s="147"/>
      <c r="Q423" s="147"/>
      <c r="R423" s="135"/>
      <c r="S423" s="135"/>
      <c r="T423" s="147"/>
      <c r="U423" s="147"/>
      <c r="V423" s="135"/>
      <c r="W423" s="42"/>
      <c r="X423" s="148"/>
      <c r="Z423" s="66"/>
      <c r="AA423" s="64"/>
      <c r="AB423" s="64"/>
      <c r="AC423" s="64"/>
      <c r="AD423" s="183"/>
      <c r="AE423" s="243"/>
      <c r="AF423" s="155"/>
      <c r="AG423" s="184"/>
      <c r="AH423" s="155"/>
      <c r="AI423" s="184"/>
      <c r="AJ423" s="185"/>
      <c r="AK423" s="186"/>
      <c r="AL423" s="155"/>
      <c r="AM423" s="184"/>
      <c r="AN423" s="155"/>
      <c r="AO423" s="184"/>
      <c r="AP423" s="187"/>
      <c r="AQ423" s="186"/>
      <c r="AR423" s="155"/>
      <c r="AS423" s="184"/>
      <c r="AT423" s="155"/>
      <c r="AU423" s="184"/>
      <c r="AV423" s="188"/>
    </row>
    <row r="424" spans="1:87" x14ac:dyDescent="0.55000000000000004">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AY424" s="45" t="s">
        <v>476</v>
      </c>
      <c r="BB424" s="45" t="s">
        <v>475</v>
      </c>
    </row>
    <row r="425" spans="1:87" x14ac:dyDescent="0.55000000000000004">
      <c r="AI425" s="259">
        <f>SUM(AI189:AI422)</f>
        <v>190</v>
      </c>
      <c r="AY425" s="45">
        <f>SUM(AY359:AY413)</f>
        <v>69</v>
      </c>
      <c r="BB425" s="45">
        <f>SUM(BB374:BB413)</f>
        <v>941</v>
      </c>
    </row>
    <row r="426" spans="1:87" x14ac:dyDescent="0.55000000000000004">
      <c r="L426">
        <f>SUM(L97:L425)</f>
        <v>8120</v>
      </c>
      <c r="P426">
        <f>SUM(P97:P425)</f>
        <v>1638</v>
      </c>
      <c r="AD426">
        <f>SUM(AD188:AD194)</f>
        <v>82</v>
      </c>
    </row>
    <row r="427" spans="1:87" ht="15.5" customHeight="1" x14ac:dyDescent="0.55000000000000004">
      <c r="A427" s="130"/>
      <c r="D427">
        <f>SUM(B229:B259)</f>
        <v>435</v>
      </c>
      <c r="Z427" s="130"/>
      <c r="AA427" s="130"/>
      <c r="AB427" s="130"/>
      <c r="AC427" s="130"/>
      <c r="AF427">
        <f>SUM(AD188:AD422)</f>
        <v>9617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4"/>
  <sheetViews>
    <sheetView workbookViewId="0">
      <pane xSplit="3" ySplit="1" topLeftCell="D178" activePane="bottomRight" state="frozen"/>
      <selection pane="topRight" activeCell="C1" sqref="C1"/>
      <selection pane="bottomLeft" activeCell="A2" sqref="A2"/>
      <selection pane="bottomRight" activeCell="K192" sqref="K19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4"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c r="C185" s="1"/>
      <c r="I185" s="265"/>
      <c r="AC185" s="1"/>
      <c r="AD185" s="266"/>
    </row>
    <row r="186" spans="2:31" x14ac:dyDescent="0.55000000000000004">
      <c r="B186" s="240"/>
      <c r="C186" s="1"/>
      <c r="AC186" s="278">
        <v>1</v>
      </c>
    </row>
    <row r="187" spans="2:31" s="264" customFormat="1" ht="5" customHeight="1" x14ac:dyDescent="0.55000000000000004">
      <c r="B187" s="263"/>
      <c r="C187" s="262"/>
      <c r="AB187" s="5"/>
    </row>
    <row r="188" spans="2:31" ht="5.5" customHeight="1" x14ac:dyDescent="0.55000000000000004">
      <c r="B188" s="256"/>
      <c r="C188" s="1"/>
    </row>
    <row r="189" spans="2:31" x14ac:dyDescent="0.55000000000000004">
      <c r="B189">
        <f>SUM(B2:B188)</f>
        <v>2559</v>
      </c>
      <c r="C189" s="1" t="s">
        <v>348</v>
      </c>
      <c r="D189" s="27">
        <f>SUM(D2:D188)</f>
        <v>893</v>
      </c>
      <c r="E189" s="27">
        <f>SUM(E2:E188)</f>
        <v>457</v>
      </c>
      <c r="F189" s="27">
        <f>SUM(F2:F188)</f>
        <v>239</v>
      </c>
      <c r="G189" s="27">
        <f>SUM(G2:G188)</f>
        <v>187</v>
      </c>
      <c r="H189" s="27">
        <f>SUM(H2:H188)</f>
        <v>179</v>
      </c>
      <c r="J189">
        <f t="shared" ref="J189:AA189" si="95">SUM(J2:J188)</f>
        <v>43</v>
      </c>
      <c r="K189">
        <f t="shared" si="95"/>
        <v>2</v>
      </c>
      <c r="L189">
        <f t="shared" si="95"/>
        <v>7</v>
      </c>
      <c r="M189">
        <f t="shared" si="95"/>
        <v>18</v>
      </c>
      <c r="N189">
        <f t="shared" si="95"/>
        <v>12</v>
      </c>
      <c r="O189">
        <f t="shared" si="95"/>
        <v>25</v>
      </c>
      <c r="P189">
        <f t="shared" si="95"/>
        <v>29</v>
      </c>
      <c r="Q189">
        <f t="shared" si="95"/>
        <v>3</v>
      </c>
      <c r="R189">
        <f t="shared" si="95"/>
        <v>12</v>
      </c>
      <c r="S189">
        <f t="shared" si="95"/>
        <v>15</v>
      </c>
      <c r="T189">
        <f t="shared" si="95"/>
        <v>38</v>
      </c>
      <c r="U189">
        <f t="shared" si="95"/>
        <v>56</v>
      </c>
      <c r="V189">
        <f t="shared" si="95"/>
        <v>76</v>
      </c>
      <c r="W189">
        <f t="shared" si="95"/>
        <v>25</v>
      </c>
      <c r="X189">
        <f t="shared" si="95"/>
        <v>33</v>
      </c>
      <c r="Y189">
        <f t="shared" si="95"/>
        <v>125</v>
      </c>
      <c r="Z189">
        <f t="shared" si="95"/>
        <v>42</v>
      </c>
      <c r="AA189">
        <f t="shared" si="95"/>
        <v>43</v>
      </c>
    </row>
    <row r="190" spans="2:31" x14ac:dyDescent="0.55000000000000004">
      <c r="C190" s="1"/>
    </row>
    <row r="191" spans="2:31" ht="5" customHeight="1" x14ac:dyDescent="0.55000000000000004">
      <c r="C191" s="1"/>
    </row>
    <row r="194" spans="2:10" x14ac:dyDescent="0.55000000000000004">
      <c r="B194" s="240"/>
      <c r="J19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abSelected="1" topLeftCell="A100" zoomScale="70" zoomScaleNormal="70" workbookViewId="0">
      <selection activeCell="S117" sqref="S11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27"/>
  <sheetViews>
    <sheetView topLeftCell="A2" workbookViewId="0">
      <pane xSplit="2" ySplit="2" topLeftCell="C218" activePane="bottomRight" state="frozen"/>
      <selection activeCell="O24" sqref="O24"/>
      <selection pane="topRight" activeCell="O24" sqref="O24"/>
      <selection pane="bottomLeft" activeCell="O24" sqref="O24"/>
      <selection pane="bottomRight" activeCell="D228" sqref="D22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U225"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x14ac:dyDescent="0.55000000000000004">
      <c r="B226" s="249"/>
      <c r="C226" s="45"/>
      <c r="G226" s="1"/>
      <c r="H226" s="130"/>
      <c r="I226" s="248"/>
      <c r="J226" s="130"/>
      <c r="K226" s="253"/>
      <c r="L226" s="274"/>
      <c r="M226" s="5"/>
      <c r="N226" s="253"/>
      <c r="O226" s="130"/>
      <c r="P226" s="5"/>
      <c r="Q226" s="6"/>
      <c r="R226" s="270"/>
      <c r="S226" s="239"/>
      <c r="T226" s="254"/>
      <c r="U226" s="1"/>
      <c r="V226" s="5"/>
      <c r="W226" s="27"/>
      <c r="X226" s="254"/>
      <c r="Y226" s="5"/>
      <c r="Z226" s="251"/>
    </row>
    <row r="22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6" t="s">
        <v>2</v>
      </c>
      <c r="C4" s="3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6" t="s">
        <v>38</v>
      </c>
      <c r="CI4" s="366"/>
      <c r="CJ4" s="366"/>
      <c r="CK4" s="366"/>
      <c r="CL4" s="366"/>
    </row>
    <row r="5" spans="2:90" x14ac:dyDescent="0.55000000000000004">
      <c r="B5" t="s">
        <v>3</v>
      </c>
      <c r="C5" t="s">
        <v>1</v>
      </c>
      <c r="D5" s="366" t="s">
        <v>4</v>
      </c>
      <c r="E5" s="3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2021-02-19T06:58:03Z</dcterms:modified>
</cp:coreProperties>
</file>