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FB58628C-86BF-4058-9108-29780BA35B33}" xr6:coauthVersionLast="46" xr6:coauthVersionMax="46" xr10:uidLastSave="{00000000-0000-0000-0000-000000000000}"/>
  <bookViews>
    <workbookView xWindow="-110" yWindow="-110" windowWidth="19420" windowHeight="100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22" i="5" l="1"/>
  <c r="AS422" i="5"/>
  <c r="AK422" i="5"/>
  <c r="AI422" i="5"/>
  <c r="CE422" i="5" s="1"/>
  <c r="AG422" i="5"/>
  <c r="AB423" i="2"/>
  <c r="AA423" i="2"/>
  <c r="Z423" i="2"/>
  <c r="X423" i="2"/>
  <c r="W423" i="2"/>
  <c r="P423" i="2"/>
  <c r="O423" i="2"/>
  <c r="M423" i="2"/>
  <c r="K423" i="2"/>
  <c r="H423" i="2"/>
  <c r="Y423" i="2" s="1"/>
  <c r="CI422" i="5"/>
  <c r="CH422" i="5"/>
  <c r="CG422" i="5"/>
  <c r="CF422" i="5"/>
  <c r="CD422" i="5"/>
  <c r="CC422" i="5"/>
  <c r="CB422" i="5"/>
  <c r="CA422" i="5"/>
  <c r="BZ422" i="5"/>
  <c r="BY422" i="5"/>
  <c r="BX422" i="5"/>
  <c r="BW422" i="5"/>
  <c r="BV422" i="5"/>
  <c r="BU422" i="5"/>
  <c r="BT422" i="5"/>
  <c r="BS422" i="5"/>
  <c r="BR422" i="5"/>
  <c r="BQ422" i="5"/>
  <c r="BP422" i="5"/>
  <c r="BO422" i="5"/>
  <c r="BK422" i="5"/>
  <c r="BN422" i="5" s="1"/>
  <c r="BJ422" i="5"/>
  <c r="BM422" i="5" s="1"/>
  <c r="BG422" i="5"/>
  <c r="BF422" i="5"/>
  <c r="BE422" i="5"/>
  <c r="BI422" i="5" s="1"/>
  <c r="BL422" i="5" s="1"/>
  <c r="BD422" i="5"/>
  <c r="BC422" i="5"/>
  <c r="BA422" i="5"/>
  <c r="AZ422" i="5"/>
  <c r="AX422" i="5"/>
  <c r="AQ422" i="5"/>
  <c r="AO422" i="5"/>
  <c r="AM422" i="5"/>
  <c r="C422" i="5"/>
  <c r="BH422" i="5" s="1"/>
  <c r="D422" i="5"/>
  <c r="AD422" i="5"/>
  <c r="AE422" i="5" s="1"/>
  <c r="AC422" i="5"/>
  <c r="AB422" i="5"/>
  <c r="AA422" i="5"/>
  <c r="Z422" i="5"/>
  <c r="AE185" i="7"/>
  <c r="AC185" i="7"/>
  <c r="I185" i="7"/>
  <c r="B185" i="7" s="1"/>
  <c r="AD185" i="7" s="1"/>
  <c r="Y226" i="6"/>
  <c r="Z226" i="6" s="1"/>
  <c r="X226" i="6"/>
  <c r="V226" i="6"/>
  <c r="U226" i="6"/>
  <c r="T226" i="6"/>
  <c r="S226" i="6"/>
  <c r="R226" i="6"/>
  <c r="N226" i="6"/>
  <c r="L226" i="6"/>
  <c r="K226" i="6"/>
  <c r="I226" i="6"/>
  <c r="W226" i="6" s="1"/>
  <c r="AU421" i="5"/>
  <c r="AS421" i="5"/>
  <c r="AG421" i="5"/>
  <c r="CD421" i="5"/>
  <c r="CC421" i="5"/>
  <c r="CA421" i="5"/>
  <c r="BZ421" i="5"/>
  <c r="BY421" i="5"/>
  <c r="BX421" i="5"/>
  <c r="BW421" i="5"/>
  <c r="BV421" i="5"/>
  <c r="BU421" i="5"/>
  <c r="BT421" i="5"/>
  <c r="BS421" i="5"/>
  <c r="BR421" i="5"/>
  <c r="BQ421" i="5"/>
  <c r="BP421" i="5"/>
  <c r="BO421" i="5"/>
  <c r="BK421" i="5"/>
  <c r="BJ421" i="5"/>
  <c r="BG421" i="5"/>
  <c r="BF421" i="5"/>
  <c r="AX421" i="5"/>
  <c r="AQ421" i="5"/>
  <c r="AO421" i="5"/>
  <c r="AM421" i="5"/>
  <c r="AK421" i="5"/>
  <c r="AI421" i="5"/>
  <c r="CI421" i="5" s="1"/>
  <c r="AD421" i="5"/>
  <c r="AC421" i="5"/>
  <c r="AB421" i="5"/>
  <c r="AA421" i="5"/>
  <c r="Z421" i="5"/>
  <c r="BE421" i="5" s="1"/>
  <c r="BI421" i="5" s="1"/>
  <c r="BL421" i="5" s="1"/>
  <c r="I184" i="7"/>
  <c r="B184" i="7" s="1"/>
  <c r="AD184" i="7" s="1"/>
  <c r="AE184" i="7"/>
  <c r="AC184" i="7"/>
  <c r="Y225" i="6"/>
  <c r="V225" i="6"/>
  <c r="U225" i="6"/>
  <c r="AA422" i="2"/>
  <c r="Z422" i="2"/>
  <c r="X422" i="2"/>
  <c r="W422" i="2"/>
  <c r="P422" i="2"/>
  <c r="AU420" i="5"/>
  <c r="AS420" i="5"/>
  <c r="AQ420" i="5"/>
  <c r="AO420" i="5"/>
  <c r="AM420" i="5"/>
  <c r="AK420" i="5"/>
  <c r="AI420" i="5"/>
  <c r="CI420" i="5" s="1"/>
  <c r="AG420" i="5"/>
  <c r="CC420" i="5" s="1"/>
  <c r="Y224" i="6"/>
  <c r="V224" i="6"/>
  <c r="U224" i="6"/>
  <c r="AE183" i="7"/>
  <c r="AC183" i="7"/>
  <c r="I183" i="7"/>
  <c r="B183" i="7" s="1"/>
  <c r="AD183" i="7" s="1"/>
  <c r="CD420" i="5"/>
  <c r="CA420" i="5"/>
  <c r="BZ420" i="5"/>
  <c r="BY420" i="5"/>
  <c r="BX420" i="5"/>
  <c r="BW420" i="5"/>
  <c r="BV420" i="5"/>
  <c r="BU420" i="5"/>
  <c r="BT420" i="5"/>
  <c r="BS420" i="5"/>
  <c r="BR420" i="5"/>
  <c r="BQ420" i="5"/>
  <c r="BP420" i="5"/>
  <c r="BO420" i="5"/>
  <c r="BK420" i="5"/>
  <c r="BJ420" i="5"/>
  <c r="BG420" i="5"/>
  <c r="BF420" i="5"/>
  <c r="AX420" i="5"/>
  <c r="AD420" i="5"/>
  <c r="AC420" i="5"/>
  <c r="AB420" i="5"/>
  <c r="AA420" i="5"/>
  <c r="Z420" i="5"/>
  <c r="BE420" i="5" s="1"/>
  <c r="BI420" i="5" s="1"/>
  <c r="BL420" i="5" s="1"/>
  <c r="AA421" i="2"/>
  <c r="Z421" i="2"/>
  <c r="X421" i="2"/>
  <c r="W421" i="2"/>
  <c r="P421" i="2"/>
  <c r="AI419" i="5"/>
  <c r="CE419" i="5" s="1"/>
  <c r="AG419" i="5"/>
  <c r="CC419" i="5" s="1"/>
  <c r="CD419" i="5"/>
  <c r="CA419" i="5"/>
  <c r="BZ419" i="5"/>
  <c r="BY419" i="5"/>
  <c r="BX419" i="5"/>
  <c r="BW419" i="5"/>
  <c r="BV419" i="5"/>
  <c r="BU419" i="5"/>
  <c r="BT419" i="5"/>
  <c r="BS419" i="5"/>
  <c r="BR419" i="5"/>
  <c r="BQ419" i="5"/>
  <c r="BP419" i="5"/>
  <c r="BO419" i="5"/>
  <c r="BK419" i="5"/>
  <c r="BJ419" i="5"/>
  <c r="BG419" i="5"/>
  <c r="BF419" i="5"/>
  <c r="AX419" i="5"/>
  <c r="AU419" i="5"/>
  <c r="AS419" i="5"/>
  <c r="AQ419" i="5"/>
  <c r="AO419" i="5"/>
  <c r="AM419" i="5"/>
  <c r="AK419" i="5"/>
  <c r="AD419" i="5"/>
  <c r="AC419" i="5"/>
  <c r="AB419" i="5"/>
  <c r="AA419" i="5"/>
  <c r="Z419" i="5"/>
  <c r="CH419" i="5" s="1"/>
  <c r="AE182" i="7"/>
  <c r="AC182" i="7"/>
  <c r="I182" i="7"/>
  <c r="B182" i="7" s="1"/>
  <c r="AD182" i="7" s="1"/>
  <c r="Y223" i="6"/>
  <c r="V223" i="6"/>
  <c r="U223" i="6"/>
  <c r="AA420" i="2"/>
  <c r="Z420" i="2"/>
  <c r="X420" i="2"/>
  <c r="W420" i="2"/>
  <c r="P420" i="2"/>
  <c r="AG418" i="5"/>
  <c r="CC418" i="5" s="1"/>
  <c r="Y222" i="6"/>
  <c r="V222" i="6"/>
  <c r="U222" i="6"/>
  <c r="I181" i="7"/>
  <c r="B181" i="7" s="1"/>
  <c r="AD181" i="7" s="1"/>
  <c r="AE181" i="7"/>
  <c r="AC181" i="7"/>
  <c r="CD418" i="5"/>
  <c r="CA418" i="5"/>
  <c r="BZ418" i="5"/>
  <c r="BY418" i="5"/>
  <c r="BX418" i="5"/>
  <c r="BW418" i="5"/>
  <c r="BV418" i="5"/>
  <c r="BU418" i="5"/>
  <c r="BT418" i="5"/>
  <c r="BS418" i="5"/>
  <c r="BR418" i="5"/>
  <c r="BQ418" i="5"/>
  <c r="BP418" i="5"/>
  <c r="BO418" i="5"/>
  <c r="BK418" i="5"/>
  <c r="BJ418" i="5"/>
  <c r="BG418" i="5"/>
  <c r="BF418" i="5"/>
  <c r="AX418" i="5"/>
  <c r="AU418" i="5"/>
  <c r="AS418" i="5"/>
  <c r="AQ418" i="5"/>
  <c r="AO418" i="5"/>
  <c r="AM418" i="5"/>
  <c r="AK418" i="5"/>
  <c r="AI418" i="5"/>
  <c r="CI418" i="5" s="1"/>
  <c r="AD418" i="5"/>
  <c r="CG418" i="5" s="1"/>
  <c r="AC418" i="5"/>
  <c r="AB418" i="5"/>
  <c r="AA418" i="5"/>
  <c r="Z418" i="5"/>
  <c r="BE418" i="5" s="1"/>
  <c r="BI418" i="5" s="1"/>
  <c r="BL418" i="5" s="1"/>
  <c r="AA419" i="2"/>
  <c r="Z419" i="2"/>
  <c r="X419" i="2"/>
  <c r="W419" i="2"/>
  <c r="P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E416" i="5"/>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I423" i="2" l="1"/>
  <c r="CE421" i="5"/>
  <c r="CF421" i="5"/>
  <c r="CH421" i="5"/>
  <c r="CH420" i="5"/>
  <c r="CB421" i="5"/>
  <c r="CG421" i="5"/>
  <c r="CF420" i="5"/>
  <c r="CE420" i="5"/>
  <c r="CG420" i="5"/>
  <c r="CB420" i="5"/>
  <c r="CH418" i="5"/>
  <c r="BE419" i="5"/>
  <c r="BI419" i="5" s="1"/>
  <c r="BL419" i="5" s="1"/>
  <c r="CF419" i="5"/>
  <c r="CI419" i="5"/>
  <c r="CG419" i="5"/>
  <c r="CB419" i="5"/>
  <c r="CE418" i="5"/>
  <c r="CF418" i="5"/>
  <c r="CF416" i="5"/>
  <c r="CB418" i="5"/>
  <c r="CE417" i="5"/>
  <c r="CF417" i="5"/>
  <c r="CH417" i="5"/>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6" i="5"/>
  <c r="CD378" i="5" l="1"/>
  <c r="CA378" i="5"/>
  <c r="BZ378" i="5"/>
  <c r="BY378" i="5"/>
  <c r="BX378" i="5"/>
  <c r="BW378" i="5"/>
  <c r="BV378" i="5"/>
  <c r="BU378" i="5"/>
  <c r="BT378" i="5"/>
  <c r="BS378" i="5"/>
  <c r="BR378" i="5"/>
  <c r="BQ378" i="5"/>
  <c r="BP378" i="5"/>
  <c r="BO378" i="5"/>
  <c r="BK378" i="5"/>
  <c r="BJ378" i="5"/>
  <c r="BG378" i="5"/>
  <c r="BF378" i="5"/>
  <c r="BB426"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90"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90"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90" i="7"/>
  <c r="Q190"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90" i="7"/>
  <c r="Z190" i="7"/>
  <c r="Y190" i="7"/>
  <c r="X190" i="7"/>
  <c r="W190" i="7"/>
  <c r="G190" i="7"/>
  <c r="V190" i="7"/>
  <c r="U190" i="7"/>
  <c r="T190" i="7"/>
  <c r="P190" i="7"/>
  <c r="O190" i="7"/>
  <c r="N190" i="7"/>
  <c r="M190" i="7"/>
  <c r="L190" i="7"/>
  <c r="E190"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5"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28"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28" i="5"/>
  <c r="AD42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7" i="5"/>
  <c r="L427"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M418" i="5" s="1"/>
  <c r="BM419" i="5" s="1"/>
  <c r="BM420" i="5" s="1"/>
  <c r="BM4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BH160" i="5"/>
  <c r="C161" i="5"/>
  <c r="D160" i="5"/>
  <c r="H82" i="2"/>
  <c r="Y81" i="2"/>
  <c r="AB50" i="2"/>
  <c r="M51" i="2"/>
  <c r="I50" i="2"/>
  <c r="W221" i="6" l="1"/>
  <c r="I222" i="6"/>
  <c r="D161" i="5"/>
  <c r="C162" i="5"/>
  <c r="BH161" i="5"/>
  <c r="H83" i="2"/>
  <c r="Y82" i="2"/>
  <c r="AB51" i="2"/>
  <c r="M52" i="2"/>
  <c r="I51" i="2"/>
  <c r="W222" i="6" l="1"/>
  <c r="I223" i="6"/>
  <c r="D162" i="5"/>
  <c r="C163" i="5"/>
  <c r="BH162" i="5"/>
  <c r="H84" i="2"/>
  <c r="Y83" i="2"/>
  <c r="AB52" i="2"/>
  <c r="M53" i="2"/>
  <c r="I52" i="2"/>
  <c r="W223" i="6" l="1"/>
  <c r="I224" i="6"/>
  <c r="D163" i="5"/>
  <c r="C164" i="5"/>
  <c r="BH163" i="5"/>
  <c r="Y84" i="2"/>
  <c r="H85" i="2"/>
  <c r="M54" i="2"/>
  <c r="AB53" i="2"/>
  <c r="I53" i="2"/>
  <c r="W224" i="6" l="1"/>
  <c r="I225" i="6"/>
  <c r="W225" i="6" s="1"/>
  <c r="D164" i="5"/>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C418" i="5" s="1"/>
  <c r="C419" i="5" s="1"/>
  <c r="C420" i="5" s="1"/>
  <c r="C421" i="5" s="1"/>
  <c r="BH412" i="5"/>
  <c r="D411" i="5"/>
  <c r="BH411" i="5"/>
  <c r="D410" i="5"/>
  <c r="BH410" i="5"/>
  <c r="D409" i="5"/>
  <c r="BH409" i="5"/>
  <c r="D408" i="5"/>
  <c r="BH408" i="5"/>
  <c r="H306" i="2"/>
  <c r="Y305" i="2"/>
  <c r="M277" i="2"/>
  <c r="AB276" i="2"/>
  <c r="I276" i="2"/>
  <c r="D421" i="5" l="1"/>
  <c r="BH421" i="5"/>
  <c r="D420" i="5"/>
  <c r="BH420" i="5"/>
  <c r="D419" i="5"/>
  <c r="BH419" i="5"/>
  <c r="D418" i="5"/>
  <c r="BH418" i="5"/>
  <c r="D417" i="5"/>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Y418" i="2"/>
  <c r="Y417" i="2"/>
  <c r="Y416" i="2"/>
  <c r="Y415" i="2"/>
  <c r="Y414" i="2"/>
  <c r="Y413" i="2"/>
  <c r="Y412" i="2"/>
  <c r="Y411" i="2"/>
  <c r="Y410" i="2"/>
  <c r="Y409" i="2"/>
  <c r="Y408" i="2"/>
  <c r="Y407" i="2"/>
  <c r="M358" i="2"/>
  <c r="AB357" i="2"/>
  <c r="I357" i="2"/>
  <c r="Y422" i="2" l="1"/>
  <c r="Y421" i="2"/>
  <c r="Y420" i="2"/>
  <c r="M359" i="2"/>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190" i="7"/>
  <c r="AE164" i="7"/>
  <c r="J190" i="7"/>
  <c r="H190" i="7"/>
  <c r="B164" i="7"/>
  <c r="AD164" i="7" s="1"/>
  <c r="F190" i="7"/>
  <c r="AB419" i="2" l="1"/>
  <c r="M420" i="2"/>
  <c r="M421" i="2" s="1"/>
  <c r="M422"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190" i="7"/>
  <c r="AB422" i="2" l="1"/>
  <c r="I422" i="2"/>
  <c r="AB421" i="2"/>
  <c r="I421" i="2"/>
  <c r="AB420" i="2"/>
  <c r="I420" i="2"/>
</calcChain>
</file>

<file path=xl/sharedStrings.xml><?xml version="1.0" encoding="utf-8"?>
<sst xmlns="http://schemas.openxmlformats.org/spreadsheetml/2006/main" count="731" uniqueCount="517">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</sst>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国家衛健委発表に基づく感染状況!$W$27:$W$425</c:f>
              <c:numCache>
                <c:formatCode>m"月"d"日"</c:formatCode>
                <c:ptCount val="3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numCache>
            </c:numRef>
          </c:cat>
          <c:val>
            <c:numRef>
              <c:f>国家衛健委発表に基づく感染状況!$X$27:$X$425</c:f>
              <c:numCache>
                <c:formatCode>#,##0_);[Red]\(#,##0\)</c:formatCode>
                <c:ptCount val="39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国家衛健委発表に基づく感染状況!$W$27:$W$425</c:f>
              <c:numCache>
                <c:formatCode>m"月"d"日"</c:formatCode>
                <c:ptCount val="3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numCache>
            </c:numRef>
          </c:cat>
          <c:val>
            <c:numRef>
              <c:f>国家衛健委発表に基づく感染状況!$Y$27:$Y$425</c:f>
              <c:numCache>
                <c:formatCode>General</c:formatCode>
                <c:ptCount val="39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香港マカオ台湾の患者・海外輸入症例・無症状病原体保有者!$CB$29:$CB$424</c:f>
              <c:numCache>
                <c:formatCode>General</c:formatCode>
                <c:ptCount val="39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香港マカオ台湾の患者・海外輸入症例・無症状病原体保有者!$CC$29:$CC$424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香港マカオ台湾の患者・海外輸入症例・無症状病原体保有者!$CH$189:$CH$423</c:f>
              <c:numCache>
                <c:formatCode>m"月"d"日"</c:formatCode>
                <c:ptCount val="23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numCache>
            </c:numRef>
          </c:cat>
          <c:val>
            <c:numRef>
              <c:f>香港マカオ台湾の患者・海外輸入症例・無症状病原体保有者!$CI$189:$CI$423</c:f>
              <c:numCache>
                <c:formatCode>General</c:formatCode>
                <c:ptCount val="23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香港マカオ台湾の患者・海外輸入症例・無症状病原体保有者!$CF$189:$CF$423</c:f>
              <c:numCache>
                <c:formatCode>m"月"d"日"</c:formatCode>
                <c:ptCount val="23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numCache>
            </c:numRef>
          </c:cat>
          <c:val>
            <c:numRef>
              <c:f>香港マカオ台湾の患者・海外輸入症例・無症状病原体保有者!$CG$189:$CG$423</c:f>
              <c:numCache>
                <c:formatCode>General</c:formatCode>
                <c:ptCount val="23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香港マカオ台湾の患者・海外輸入症例・無症状病原体保有者!$BE$70:$BE$424</c:f>
              <c:numCache>
                <c:formatCode>m"月"d"日"</c:formatCode>
                <c:ptCount val="3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numCache>
            </c:numRef>
          </c:cat>
          <c:val>
            <c:numRef>
              <c:f>香港マカオ台湾の患者・海外輸入症例・無症状病原体保有者!$BF$70:$BF$424</c:f>
              <c:numCache>
                <c:formatCode>General</c:formatCode>
                <c:ptCount val="35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香港マカオ台湾の患者・海外輸入症例・無症状病原体保有者!$BG$70:$BG$424</c:f>
              <c:numCache>
                <c:formatCode>m"月"d"日"</c:formatCode>
                <c:ptCount val="3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numCache>
            </c:numRef>
          </c:cat>
          <c:val>
            <c:numRef>
              <c:f>香港マカオ台湾の患者・海外輸入症例・無症状病原体保有者!$BH$70:$BH$424</c:f>
              <c:numCache>
                <c:formatCode>General</c:formatCode>
                <c:ptCount val="35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numCache>
            </c:numRef>
          </c:cat>
          <c:val>
            <c:numRef>
              <c:f>省市別輸入症例数変化!$D$2:$D$188</c:f>
              <c:numCache>
                <c:formatCode>General</c:formatCode>
                <c:ptCount val="18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numCache>
            </c:numRef>
          </c:cat>
          <c:val>
            <c:numRef>
              <c:f>省市別輸入症例数変化!$E$2:$E$188</c:f>
              <c:numCache>
                <c:formatCode>General</c:formatCode>
                <c:ptCount val="18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numCache>
            </c:numRef>
          </c:cat>
          <c:val>
            <c:numRef>
              <c:f>省市別輸入症例数変化!$F$2:$F$188</c:f>
              <c:numCache>
                <c:formatCode>General</c:formatCode>
                <c:ptCount val="18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numCache>
            </c:numRef>
          </c:cat>
          <c:val>
            <c:numRef>
              <c:f>省市別輸入症例数変化!$G$2:$G$188</c:f>
              <c:numCache>
                <c:formatCode>General</c:formatCode>
                <c:ptCount val="18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numCache>
            </c:numRef>
          </c:cat>
          <c:val>
            <c:numRef>
              <c:f>省市別輸入症例数変化!$H$2:$H$188</c:f>
              <c:numCache>
                <c:formatCode>General</c:formatCode>
                <c:ptCount val="18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省市別輸入症例数変化!$C$2:$C$188</c:f>
              <c:numCache>
                <c:formatCode>m"月"d"日"</c:formatCode>
                <c:ptCount val="18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numCache>
            </c:numRef>
          </c:cat>
          <c:val>
            <c:numRef>
              <c:f>省市別輸入症例数変化!$I$2:$I$188</c:f>
              <c:numCache>
                <c:formatCode>0_);[Red]\(0\)</c:formatCode>
                <c:ptCount val="18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31510213698192868"/>
          <c:h val="7.463392051560453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5" formatCode="General">
                  <c:v>1</c:v>
                </c:pt>
              </c:numCache>
            </c:numRef>
          </c:cat>
          <c:val>
            <c:numRef>
              <c:f>省市別輸入症例数変化!$AD$2:$AD$187</c:f>
              <c:numCache>
                <c:formatCode>0_);[Red]\(0\)</c:formatCode>
                <c:ptCount val="18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省市別輸入症例数変化!$AC$2:$AC$187</c:f>
              <c:numCache>
                <c:formatCode>m"月"d"日"</c:formatCode>
                <c:ptCount val="1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5" formatCode="General">
                  <c:v>1</c:v>
                </c:pt>
              </c:numCache>
            </c:numRef>
          </c:cat>
          <c:val>
            <c:numRef>
              <c:f>省市別輸入症例数変化!$AE$2:$AE$187</c:f>
              <c:numCache>
                <c:formatCode>General</c:formatCode>
                <c:ptCount val="18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香港マカオ台湾の患者・海外輸入症例・無症状病原体保有者!$BP$29:$BP$424</c:f>
              <c:numCache>
                <c:formatCode>General</c:formatCode>
                <c:ptCount val="39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香港マカオ台湾の患者・海外輸入症例・無症状病原体保有者!$BQ$29:$BQ$424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香港マカオ台湾の患者・海外輸入症例・無症状病原体保有者!$BR$29:$BR$424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香港マカオ台湾の患者・海外輸入症例・無症状病原体保有者!$AX$169:$AX$423</c:f>
              <c:numCache>
                <c:formatCode>m"月"d"日"</c:formatCode>
                <c:ptCount val="2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numCache>
            </c:numRef>
          </c:cat>
          <c:val>
            <c:numRef>
              <c:f>香港マカオ台湾の患者・海外輸入症例・無症状病原体保有者!$AY$169:$AY$423</c:f>
              <c:numCache>
                <c:formatCode>General</c:formatCode>
                <c:ptCount val="25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香港マカオ台湾の患者・海外輸入症例・無症状病原体保有者!$AX$169:$AX$423</c:f>
              <c:numCache>
                <c:formatCode>m"月"d"日"</c:formatCode>
                <c:ptCount val="2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numCache>
            </c:numRef>
          </c:cat>
          <c:val>
            <c:numRef>
              <c:f>香港マカオ台湾の患者・海外輸入症例・無症状病原体保有者!$BB$169:$BB$423</c:f>
              <c:numCache>
                <c:formatCode>General</c:formatCode>
                <c:ptCount val="25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香港マカオ台湾の患者・海外輸入症例・無症状病原体保有者!$AX$169:$AX$423</c:f>
              <c:numCache>
                <c:formatCode>m"月"d"日"</c:formatCode>
                <c:ptCount val="2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numCache>
            </c:numRef>
          </c:cat>
          <c:val>
            <c:numRef>
              <c:f>香港マカオ台湾の患者・海外輸入症例・無症状病原体保有者!$AZ$169:$AZ$423</c:f>
              <c:numCache>
                <c:formatCode>General</c:formatCode>
                <c:ptCount val="25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香港マカオ台湾の患者・海外輸入症例・無症状病原体保有者!$AX$169:$AX$423</c:f>
              <c:numCache>
                <c:formatCode>m"月"d"日"</c:formatCode>
                <c:ptCount val="25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numCache>
            </c:numRef>
          </c:cat>
          <c:val>
            <c:numRef>
              <c:f>香港マカオ台湾の患者・海外輸入症例・無症状病原体保有者!$BC$169:$BC$423</c:f>
              <c:numCache>
                <c:formatCode>General</c:formatCode>
                <c:ptCount val="25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国家衛健委発表に基づく感染状況!$Z$27:$Z$425</c:f>
              <c:numCache>
                <c:formatCode>m"月"d"日"</c:formatCode>
                <c:ptCount val="3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numCache>
            </c:numRef>
          </c:cat>
          <c:val>
            <c:numRef>
              <c:f>国家衛健委発表に基づく感染状況!$AA$27:$AA$425</c:f>
              <c:numCache>
                <c:formatCode>General</c:formatCode>
                <c:ptCount val="39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国家衛健委発表に基づく感染状況!$Z$27:$Z$425</c:f>
              <c:numCache>
                <c:formatCode>m"月"d"日"</c:formatCode>
                <c:ptCount val="39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numCache>
            </c:numRef>
          </c:cat>
          <c:val>
            <c:numRef>
              <c:f>国家衛健委発表に基づく感染状況!$AB$27:$AB$425</c:f>
              <c:numCache>
                <c:formatCode>General</c:formatCode>
                <c:ptCount val="39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香港マカオ台湾の患者・海外輸入症例・無症状病原体保有者!$BE$70:$BE$424</c:f>
              <c:numCache>
                <c:formatCode>m"月"d"日"</c:formatCode>
                <c:ptCount val="3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numCache>
            </c:numRef>
          </c:cat>
          <c:val>
            <c:numRef>
              <c:f>香港マカオ台湾の患者・海外輸入症例・無症状病原体保有者!$BF$70:$BF$424</c:f>
              <c:numCache>
                <c:formatCode>General</c:formatCode>
                <c:ptCount val="35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香港マカオ台湾の患者・海外輸入症例・無症状病原体保有者!$BG$70:$BG$424</c:f>
              <c:numCache>
                <c:formatCode>m"月"d"日"</c:formatCode>
                <c:ptCount val="35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numCache>
            </c:numRef>
          </c:cat>
          <c:val>
            <c:numRef>
              <c:f>香港マカオ台湾の患者・海外輸入症例・無症状病原体保有者!$BH$70:$BH$424</c:f>
              <c:numCache>
                <c:formatCode>General</c:formatCode>
                <c:ptCount val="35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香港マカオ台湾の患者・海外輸入症例・無症状病原体保有者!$BT$29:$BT$424</c:f>
              <c:numCache>
                <c:formatCode>General</c:formatCode>
                <c:ptCount val="39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香港マカオ台湾の患者・海外輸入症例・無症状病原体保有者!$BU$29:$BU$424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香港マカオ台湾の患者・海外輸入症例・無症状病原体保有者!$BV$29:$BV$424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香港マカオ台湾の患者・海外輸入症例・無症状病原体保有者!$BX$29:$BX$424</c:f>
              <c:numCache>
                <c:formatCode>General</c:formatCode>
                <c:ptCount val="39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香港マカオ台湾の患者・海外輸入症例・無症状病原体保有者!$BY$29:$BY$424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香港マカオ台湾の患者・海外輸入症例・無症状病原体保有者!$BZ$29:$BZ$424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香港マカオ台湾の患者・海外輸入症例・無症状病原体保有者!$BI$97:$BI$423</c:f>
              <c:numCache>
                <c:formatCode>m"月"d"日"</c:formatCode>
                <c:ptCount val="3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numCache>
            </c:numRef>
          </c:cat>
          <c:val>
            <c:numRef>
              <c:f>香港マカオ台湾の患者・海外輸入症例・無症状病原体保有者!$BJ$97:$BJ$423</c:f>
              <c:numCache>
                <c:formatCode>General</c:formatCode>
                <c:ptCount val="32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香港マカオ台湾の患者・海外輸入症例・無症状病原体保有者!$BI$97:$BI$423</c:f>
              <c:numCache>
                <c:formatCode>m"月"d"日"</c:formatCode>
                <c:ptCount val="3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numCache>
            </c:numRef>
          </c:cat>
          <c:val>
            <c:numRef>
              <c:f>香港マカオ台湾の患者・海外輸入症例・無症状病原体保有者!$BK$97:$BK$423</c:f>
              <c:numCache>
                <c:formatCode>General</c:formatCode>
                <c:ptCount val="32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香港マカオ台湾の患者・海外輸入症例・無症状病原体保有者!$BL$97:$BL$423</c:f>
              <c:numCache>
                <c:formatCode>m"月"d"日"</c:formatCode>
                <c:ptCount val="3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numCache>
            </c:numRef>
          </c:cat>
          <c:val>
            <c:numRef>
              <c:f>香港マカオ台湾の患者・海外輸入症例・無症状病原体保有者!$BM$97:$BM$423</c:f>
              <c:numCache>
                <c:formatCode>General</c:formatCode>
                <c:ptCount val="32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香港マカオ台湾の患者・海外輸入症例・無症状病原体保有者!$BL$97:$BL$423</c:f>
              <c:numCache>
                <c:formatCode>m"月"d"日"</c:formatCode>
                <c:ptCount val="32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numCache>
            </c:numRef>
          </c:cat>
          <c:val>
            <c:numRef>
              <c:f>香港マカオ台湾の患者・海外輸入症例・無症状病原体保有者!$BN$97:$BN$423</c:f>
              <c:numCache>
                <c:formatCode>General</c:formatCode>
                <c:ptCount val="32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8993324217371147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香港マカオ台湾の患者・海外輸入症例・無症状病原体保有者!$CD$29:$CD$424</c:f>
              <c:numCache>
                <c:formatCode>m"月"d"日"</c:formatCode>
                <c:ptCount val="39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numCache>
            </c:numRef>
          </c:cat>
          <c:val>
            <c:numRef>
              <c:f>香港マカオ台湾の患者・海外輸入症例・無症状病原体保有者!$CE$29:$CE$424</c:f>
              <c:numCache>
                <c:formatCode>General</c:formatCode>
                <c:ptCount val="39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0.58925</cdr:x>
      <cdr:y>0.7892</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479503" cy="1699957"/>
          <a:chOff x="1604758" y="1084961"/>
          <a:chExt cx="2008087" cy="169996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535022" cy="101961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34"/>
  <sheetViews>
    <sheetView tabSelected="1" workbookViewId="0">
      <pane xSplit="2" ySplit="5" topLeftCell="V395" activePane="bottomRight" state="frozen"/>
      <selection pane="topRight" activeCell="C1" sqref="C1"/>
      <selection pane="bottomLeft" activeCell="A8" sqref="A8"/>
      <selection pane="bottomRight" activeCell="AC399" sqref="AC39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44247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c r="AC405">
        <v>7</v>
      </c>
    </row>
    <row r="406" spans="2:29"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c r="AC406">
        <v>8</v>
      </c>
    </row>
    <row r="407" spans="2:29"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c r="AC407">
        <v>9</v>
      </c>
    </row>
    <row r="408" spans="2:29"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c r="AC408">
        <v>10</v>
      </c>
    </row>
    <row r="409" spans="2:29"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c r="AC409">
        <v>11</v>
      </c>
    </row>
    <row r="410" spans="2:29"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c r="AC410">
        <v>12</v>
      </c>
    </row>
    <row r="411" spans="2:29"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c r="AC411">
        <v>13</v>
      </c>
    </row>
    <row r="412" spans="2:29"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c r="AC412">
        <v>14</v>
      </c>
    </row>
    <row r="413" spans="2:29"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c r="AC413">
        <v>15</v>
      </c>
    </row>
    <row r="414" spans="2:29"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c r="AC414">
        <v>16</v>
      </c>
    </row>
    <row r="415" spans="2:29"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c r="AC415">
        <v>17</v>
      </c>
    </row>
    <row r="416" spans="2:29"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c r="AC416">
        <v>18</v>
      </c>
    </row>
    <row r="417" spans="2:29"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c r="AC417">
        <v>19</v>
      </c>
    </row>
    <row r="418" spans="2:29"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c r="AC418">
        <v>20</v>
      </c>
    </row>
    <row r="419" spans="2:29"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c r="AC419">
        <v>21</v>
      </c>
    </row>
    <row r="420" spans="2:29"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c r="AC420">
        <v>22</v>
      </c>
    </row>
    <row r="421" spans="2:29" x14ac:dyDescent="0.55000000000000004">
      <c r="B421" s="77">
        <v>44244</v>
      </c>
      <c r="C421" s="48">
        <v>1</v>
      </c>
      <c r="D421" s="84"/>
      <c r="E421" s="110"/>
      <c r="F421" s="57">
        <v>6</v>
      </c>
      <c r="G421" s="48">
        <v>11</v>
      </c>
      <c r="H421" s="89">
        <f t="shared" ref="H421" si="363">+H420+G421</f>
        <v>89806</v>
      </c>
      <c r="I421" s="89">
        <f t="shared" ref="I421" si="364">+H421-M421-O421</f>
        <v>520</v>
      </c>
      <c r="J421" s="48">
        <v>0</v>
      </c>
      <c r="K421" s="56">
        <f t="shared" ref="K421" si="365">+J421+K420</f>
        <v>10</v>
      </c>
      <c r="L421" s="48">
        <v>0</v>
      </c>
      <c r="M421" s="89">
        <f t="shared" ref="M421" si="366">+L421+M420</f>
        <v>4636</v>
      </c>
      <c r="N421" s="48">
        <v>48</v>
      </c>
      <c r="O421" s="89">
        <f t="shared" ref="O421" si="367">+N421+O420</f>
        <v>84650</v>
      </c>
      <c r="P421" s="111">
        <f t="shared" ref="P421" si="368">+Q421-Q420</f>
        <v>196</v>
      </c>
      <c r="Q421" s="57">
        <v>974949</v>
      </c>
      <c r="R421" s="48">
        <v>426</v>
      </c>
      <c r="S421" s="118"/>
      <c r="T421" s="57">
        <v>8347</v>
      </c>
      <c r="U421" s="78"/>
      <c r="W421" s="121">
        <f t="shared" ref="W421" si="369">+B421</f>
        <v>44244</v>
      </c>
      <c r="X421" s="122">
        <f t="shared" ref="X421" si="370">+G421</f>
        <v>11</v>
      </c>
      <c r="Y421" s="97">
        <f t="shared" ref="Y421" si="371">+H421</f>
        <v>89806</v>
      </c>
      <c r="Z421" s="123">
        <f t="shared" ref="Z421" si="372">+B421</f>
        <v>44244</v>
      </c>
      <c r="AA421" s="97">
        <f t="shared" ref="AA421" si="373">+L421</f>
        <v>0</v>
      </c>
      <c r="AB421" s="97">
        <f t="shared" ref="AB421" si="374">+M421</f>
        <v>4636</v>
      </c>
      <c r="AC421">
        <v>23</v>
      </c>
    </row>
    <row r="422" spans="2:29" x14ac:dyDescent="0.55000000000000004">
      <c r="B422" s="77">
        <v>44245</v>
      </c>
      <c r="C422" s="48">
        <v>0</v>
      </c>
      <c r="D422" s="84"/>
      <c r="E422" s="110"/>
      <c r="F422" s="57">
        <v>4</v>
      </c>
      <c r="G422" s="48">
        <v>10</v>
      </c>
      <c r="H422" s="89">
        <f t="shared" ref="H422" si="375">+H421+G422</f>
        <v>89816</v>
      </c>
      <c r="I422" s="89">
        <f t="shared" ref="I422" si="376">+H422-M422-O422</f>
        <v>484</v>
      </c>
      <c r="J422" s="48">
        <v>-2</v>
      </c>
      <c r="K422" s="56">
        <f t="shared" ref="K422" si="377">+J422+K421</f>
        <v>8</v>
      </c>
      <c r="L422" s="48">
        <v>0</v>
      </c>
      <c r="M422" s="89">
        <f t="shared" ref="M422" si="378">+L422+M421</f>
        <v>4636</v>
      </c>
      <c r="N422" s="48">
        <v>46</v>
      </c>
      <c r="O422" s="89">
        <f t="shared" ref="O422" si="379">+N422+O421</f>
        <v>84696</v>
      </c>
      <c r="P422" s="111">
        <f t="shared" ref="P422" si="380">+Q422-Q421</f>
        <v>367</v>
      </c>
      <c r="Q422" s="57">
        <v>975316</v>
      </c>
      <c r="R422" s="48">
        <v>406</v>
      </c>
      <c r="S422" s="118"/>
      <c r="T422" s="57">
        <v>8308</v>
      </c>
      <c r="U422" s="78"/>
      <c r="W422" s="121">
        <f t="shared" ref="W422" si="381">+B422</f>
        <v>44245</v>
      </c>
      <c r="X422" s="122">
        <f t="shared" ref="X422" si="382">+G422</f>
        <v>10</v>
      </c>
      <c r="Y422" s="97">
        <f t="shared" ref="Y422" si="383">+H422</f>
        <v>89816</v>
      </c>
      <c r="Z422" s="123">
        <f t="shared" ref="Z422" si="384">+B422</f>
        <v>44245</v>
      </c>
      <c r="AA422" s="97">
        <f t="shared" ref="AA422" si="385">+L422</f>
        <v>0</v>
      </c>
      <c r="AB422" s="97">
        <f t="shared" ref="AB422" si="386">+M422</f>
        <v>4636</v>
      </c>
      <c r="AC422">
        <v>24</v>
      </c>
    </row>
    <row r="423" spans="2:29" x14ac:dyDescent="0.55000000000000004">
      <c r="B423" s="77">
        <v>44246</v>
      </c>
      <c r="C423" s="48">
        <v>0</v>
      </c>
      <c r="D423" s="84"/>
      <c r="E423" s="110"/>
      <c r="F423" s="57">
        <v>2</v>
      </c>
      <c r="G423" s="48">
        <v>8</v>
      </c>
      <c r="H423" s="89">
        <f t="shared" ref="H423" si="387">+H422+G423</f>
        <v>89824</v>
      </c>
      <c r="I423" s="89">
        <f t="shared" ref="I423" si="388">+H423-M423-O423</f>
        <v>454</v>
      </c>
      <c r="J423" s="48">
        <v>-3</v>
      </c>
      <c r="K423" s="56">
        <f t="shared" ref="K423" si="389">+J423+K422</f>
        <v>5</v>
      </c>
      <c r="L423" s="48">
        <v>0</v>
      </c>
      <c r="M423" s="89">
        <f t="shared" ref="M423" si="390">+L423+M422</f>
        <v>4636</v>
      </c>
      <c r="N423" s="48">
        <v>38</v>
      </c>
      <c r="O423" s="89">
        <f t="shared" ref="O423" si="391">+N423+O422</f>
        <v>84734</v>
      </c>
      <c r="P423" s="111">
        <f t="shared" ref="P423" si="392">+Q423-Q422</f>
        <v>440</v>
      </c>
      <c r="Q423" s="57">
        <v>975756</v>
      </c>
      <c r="R423" s="48">
        <v>515</v>
      </c>
      <c r="S423" s="118"/>
      <c r="T423" s="57">
        <v>8223</v>
      </c>
      <c r="U423" s="78"/>
      <c r="W423" s="121">
        <f t="shared" ref="W423" si="393">+B423</f>
        <v>44246</v>
      </c>
      <c r="X423" s="122">
        <f t="shared" ref="X423" si="394">+G423</f>
        <v>8</v>
      </c>
      <c r="Y423" s="97">
        <f t="shared" ref="Y423" si="395">+H423</f>
        <v>89824</v>
      </c>
      <c r="Z423" s="123">
        <f t="shared" ref="Z423" si="396">+B423</f>
        <v>44246</v>
      </c>
      <c r="AA423" s="97">
        <f t="shared" ref="AA423" si="397">+L423</f>
        <v>0</v>
      </c>
      <c r="AB423" s="97">
        <f t="shared" ref="AB423" si="398">+M423</f>
        <v>4636</v>
      </c>
      <c r="AC423">
        <v>25</v>
      </c>
    </row>
    <row r="424" spans="2:29" x14ac:dyDescent="0.55000000000000004">
      <c r="B424" s="77"/>
      <c r="C424" s="59"/>
      <c r="D424" s="49"/>
      <c r="E424" s="61"/>
      <c r="F424" s="60"/>
      <c r="G424" s="59"/>
      <c r="H424" s="61"/>
      <c r="I424" s="55"/>
      <c r="J424" s="59"/>
      <c r="K424" s="61"/>
      <c r="L424" s="59"/>
      <c r="M424" s="61"/>
      <c r="N424" s="48"/>
      <c r="O424" s="60"/>
      <c r="P424" s="124"/>
      <c r="Q424" s="60"/>
      <c r="R424" s="48"/>
      <c r="S424" s="60"/>
      <c r="T424" s="60"/>
      <c r="U424" s="78"/>
    </row>
    <row r="425" spans="2:29" ht="9.5" customHeight="1" thickBot="1" x14ac:dyDescent="0.6">
      <c r="B425" s="66"/>
      <c r="C425" s="79"/>
      <c r="D425" s="80"/>
      <c r="E425" s="82"/>
      <c r="F425" s="95"/>
      <c r="G425" s="79"/>
      <c r="H425" s="82"/>
      <c r="I425" s="82"/>
      <c r="J425" s="79"/>
      <c r="K425" s="82"/>
      <c r="L425" s="79"/>
      <c r="M425" s="82"/>
      <c r="N425" s="83"/>
      <c r="O425" s="81"/>
      <c r="P425" s="94"/>
      <c r="Q425" s="95"/>
      <c r="R425" s="120"/>
      <c r="S425" s="95"/>
      <c r="T425" s="95"/>
      <c r="U425" s="67"/>
    </row>
    <row r="427" spans="2:29" ht="13" customHeight="1" x14ac:dyDescent="0.55000000000000004">
      <c r="E427" s="112"/>
      <c r="F427" s="113"/>
      <c r="G427" s="112" t="s">
        <v>80</v>
      </c>
      <c r="H427" s="113"/>
      <c r="I427" s="113"/>
      <c r="J427" s="113"/>
      <c r="U427" s="72"/>
    </row>
    <row r="428" spans="2:29" ht="13" customHeight="1" x14ac:dyDescent="0.55000000000000004">
      <c r="E428" s="112" t="s">
        <v>98</v>
      </c>
      <c r="F428" s="113"/>
      <c r="G428" s="293" t="s">
        <v>79</v>
      </c>
      <c r="H428" s="294"/>
      <c r="I428" s="112" t="s">
        <v>106</v>
      </c>
      <c r="J428" s="113"/>
    </row>
    <row r="429" spans="2:29" ht="13" customHeight="1" x14ac:dyDescent="0.55000000000000004">
      <c r="B429" s="130">
        <v>1</v>
      </c>
      <c r="E429" s="114" t="s">
        <v>108</v>
      </c>
      <c r="F429" s="113"/>
      <c r="G429" s="115"/>
      <c r="H429" s="115"/>
      <c r="I429" s="112" t="s">
        <v>107</v>
      </c>
      <c r="J429" s="113"/>
    </row>
    <row r="430" spans="2:29" ht="18.5" customHeight="1" x14ac:dyDescent="0.55000000000000004">
      <c r="E430" s="112" t="s">
        <v>96</v>
      </c>
      <c r="F430" s="113"/>
      <c r="G430" s="112" t="s">
        <v>97</v>
      </c>
      <c r="H430" s="113"/>
      <c r="I430" s="113"/>
      <c r="J430" s="113"/>
    </row>
    <row r="431" spans="2:29" ht="13" customHeight="1" x14ac:dyDescent="0.55000000000000004">
      <c r="E431" s="112" t="s">
        <v>98</v>
      </c>
      <c r="F431" s="113"/>
      <c r="G431" s="112" t="s">
        <v>99</v>
      </c>
      <c r="H431" s="113"/>
      <c r="I431" s="113"/>
      <c r="J431" s="113"/>
    </row>
    <row r="432" spans="2:29" ht="13" customHeight="1" x14ac:dyDescent="0.55000000000000004">
      <c r="E432" s="112" t="s">
        <v>98</v>
      </c>
      <c r="F432" s="113"/>
      <c r="G432" s="112" t="s">
        <v>100</v>
      </c>
      <c r="H432" s="113"/>
      <c r="I432" s="113"/>
      <c r="J432" s="113"/>
    </row>
    <row r="433" spans="5:10" ht="13" customHeight="1" x14ac:dyDescent="0.55000000000000004">
      <c r="E433" s="112" t="s">
        <v>101</v>
      </c>
      <c r="F433" s="113"/>
      <c r="G433" s="112" t="s">
        <v>102</v>
      </c>
      <c r="H433" s="113"/>
      <c r="I433" s="113"/>
      <c r="J433" s="113"/>
    </row>
    <row r="434" spans="5:10" ht="13" customHeight="1" x14ac:dyDescent="0.55000000000000004">
      <c r="E434" s="112" t="s">
        <v>103</v>
      </c>
      <c r="F434" s="113"/>
      <c r="G434" s="112" t="s">
        <v>104</v>
      </c>
      <c r="H434" s="113"/>
      <c r="I434" s="113"/>
      <c r="J434" s="113"/>
    </row>
  </sheetData>
  <mergeCells count="12">
    <mergeCell ref="G428:H428"/>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28"/>
  <sheetViews>
    <sheetView topLeftCell="A5" zoomScale="96" zoomScaleNormal="96" workbookViewId="0">
      <pane xSplit="1" ySplit="3" topLeftCell="AV415" activePane="bottomRight" state="frozen"/>
      <selection activeCell="A5" sqref="A5"/>
      <selection pane="topRight" activeCell="B5" sqref="B5"/>
      <selection pane="bottomLeft" activeCell="A8" sqref="A8"/>
      <selection pane="bottomRight" activeCell="AW425" sqref="AW42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7"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22" si="532">+BA344+1</f>
        <v>128</v>
      </c>
      <c r="BB345" s="130">
        <v>0</v>
      </c>
      <c r="BC345" s="27">
        <f t="shared" ref="BC345:BC376" si="533">+BC344+BB345</f>
        <v>22</v>
      </c>
      <c r="BD345" s="238">
        <f t="shared" ref="BD345:BD422"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+A418</f>
        <v>44242</v>
      </c>
      <c r="AY418" s="6">
        <v>0</v>
      </c>
      <c r="AZ418" s="238">
        <f t="shared" ref="AZ418" si="1291">+AZ417+AY418</f>
        <v>410</v>
      </c>
      <c r="BA418" s="238">
        <f t="shared" si="532"/>
        <v>201</v>
      </c>
      <c r="BB418" s="130">
        <v>0</v>
      </c>
      <c r="BC418" s="27">
        <f t="shared" ref="BC418" si="1292">+BC417+BB418</f>
        <v>964</v>
      </c>
      <c r="BD418" s="238">
        <f t="shared" si="534"/>
        <v>236</v>
      </c>
      <c r="BE418" s="229">
        <f t="shared" ref="BE418" si="1293">+Z418</f>
        <v>44242</v>
      </c>
      <c r="BF418" s="132">
        <f t="shared" ref="BF418" si="1294">+B418</f>
        <v>16</v>
      </c>
      <c r="BG418" s="229">
        <f t="shared" ref="BG418" si="1295">+A418</f>
        <v>44242</v>
      </c>
      <c r="BH418" s="132">
        <f t="shared" ref="BH418" si="1296">+C418</f>
        <v>4885</v>
      </c>
      <c r="BI418" s="1">
        <f t="shared" ref="BI418" si="1297">+BE418</f>
        <v>44242</v>
      </c>
      <c r="BJ418">
        <f t="shared" ref="BJ418" si="1298">+L418</f>
        <v>11</v>
      </c>
      <c r="BK418">
        <f t="shared" ref="BK418" si="1299">+M418</f>
        <v>11</v>
      </c>
      <c r="BL418" s="1">
        <f t="shared" ref="BL418" si="1300">+BI418</f>
        <v>44242</v>
      </c>
      <c r="BM418">
        <f t="shared" ref="BM418" si="1301">+BM417+BJ418</f>
        <v>8086</v>
      </c>
      <c r="BN418">
        <f t="shared" ref="BN418" si="1302">+BN417+BK418</f>
        <v>3666</v>
      </c>
      <c r="BO418" s="179">
        <f t="shared" ref="BO418" si="1303">+A418</f>
        <v>44242</v>
      </c>
      <c r="BP418">
        <f t="shared" ref="BP418" si="1304">+AF418</f>
        <v>10788</v>
      </c>
      <c r="BQ418">
        <f t="shared" ref="BQ418" si="1305">+AH418</f>
        <v>10207</v>
      </c>
      <c r="BR418">
        <f t="shared" ref="BR418" si="1306">+AJ418</f>
        <v>193</v>
      </c>
      <c r="BS418" s="179">
        <f t="shared" ref="BS418" si="1307">+A418</f>
        <v>44242</v>
      </c>
      <c r="BT418">
        <f t="shared" ref="BT418" si="1308">+AL418</f>
        <v>48</v>
      </c>
      <c r="BU418">
        <f t="shared" ref="BU418" si="1309">+AN418</f>
        <v>46</v>
      </c>
      <c r="BV418">
        <f t="shared" ref="BV418" si="1310">+AP418</f>
        <v>0</v>
      </c>
      <c r="BW418" s="179">
        <f t="shared" ref="BW418" si="1311">+A418</f>
        <v>44242</v>
      </c>
      <c r="BX418">
        <f t="shared" ref="BX418" si="1312">+AR418</f>
        <v>937</v>
      </c>
      <c r="BY418">
        <f t="shared" ref="BY418" si="1313">+AT418</f>
        <v>859</v>
      </c>
      <c r="BZ418">
        <f t="shared" ref="BZ418" si="1314">+AV418</f>
        <v>9</v>
      </c>
      <c r="CA418" s="179">
        <f t="shared" ref="CA418" si="1315">+A418</f>
        <v>44242</v>
      </c>
      <c r="CB418">
        <f t="shared" ref="CB418" si="1316">+AD418</f>
        <v>9</v>
      </c>
      <c r="CC418">
        <f t="shared" ref="CC418" si="1317">+AG418</f>
        <v>22</v>
      </c>
      <c r="CD418" s="179">
        <f t="shared" ref="CD418" si="1318">+A418</f>
        <v>44242</v>
      </c>
      <c r="CE418">
        <f t="shared" ref="CE418" si="1319">+AI418</f>
        <v>0</v>
      </c>
      <c r="CF418" s="1">
        <f t="shared" ref="CF418" si="1320">+Z418</f>
        <v>44242</v>
      </c>
      <c r="CG418" s="282">
        <f t="shared" ref="CG418" si="1321">+AD418</f>
        <v>9</v>
      </c>
      <c r="CH418" s="284">
        <f t="shared" ref="CH418" si="1322">+Z418</f>
        <v>44242</v>
      </c>
      <c r="CI418" s="283">
        <f t="shared" ref="CI418" si="1323">+AI418</f>
        <v>0</v>
      </c>
    </row>
    <row r="419" spans="1:87" ht="18" customHeight="1" x14ac:dyDescent="0.55000000000000004">
      <c r="A419" s="179">
        <v>44243</v>
      </c>
      <c r="B419" s="240">
        <v>7</v>
      </c>
      <c r="C419" s="154">
        <f t="shared" ref="C419" si="1324">+B419+C418</f>
        <v>4892</v>
      </c>
      <c r="D419" s="154">
        <f t="shared" ref="D419" si="1325">+C419-F419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256">
        <v>231</v>
      </c>
      <c r="Z419" s="75">
        <f t="shared" ref="Z419" si="1326">+A419</f>
        <v>44243</v>
      </c>
      <c r="AA419" s="230">
        <f t="shared" ref="AA419" si="1327">+AF419+AL419+AR419</f>
        <v>11781</v>
      </c>
      <c r="AB419" s="230">
        <f t="shared" ref="AB419" si="1328">+AH419+AN419+AT419</f>
        <v>11137</v>
      </c>
      <c r="AC419" s="231">
        <f t="shared" ref="AC419" si="1329">+AJ419+AP419+AV419</f>
        <v>204</v>
      </c>
      <c r="AD419" s="183">
        <f t="shared" ref="AD419" si="1330">+AF419-AF418</f>
        <v>8</v>
      </c>
      <c r="AE419" s="243">
        <f t="shared" ref="AE419" si="1331">+AE418+AD419</f>
        <v>9591</v>
      </c>
      <c r="AF419" s="155">
        <v>10796</v>
      </c>
      <c r="AG419" s="184">
        <f t="shared" ref="AG419" si="1332">+AH419-AH418</f>
        <v>25</v>
      </c>
      <c r="AH419" s="155">
        <v>10232</v>
      </c>
      <c r="AI419" s="184">
        <f t="shared" ref="AI419" si="1333">+AJ419-AJ418</f>
        <v>2</v>
      </c>
      <c r="AJ419" s="185">
        <v>195</v>
      </c>
      <c r="AK419" s="186">
        <f t="shared" ref="AK419" si="1334">+AL419-AL418</f>
        <v>0</v>
      </c>
      <c r="AL419" s="155">
        <v>48</v>
      </c>
      <c r="AM419" s="184">
        <f t="shared" ref="AM419" si="1335">+AN419-AN418</f>
        <v>0</v>
      </c>
      <c r="AN419" s="155">
        <v>46</v>
      </c>
      <c r="AO419" s="184">
        <f t="shared" ref="AO419" si="1336">+AP419-AP418</f>
        <v>0</v>
      </c>
      <c r="AP419" s="187">
        <v>0</v>
      </c>
      <c r="AQ419" s="186">
        <f t="shared" ref="AQ419" si="1337">+AR419-AR418</f>
        <v>0</v>
      </c>
      <c r="AR419" s="155">
        <v>937</v>
      </c>
      <c r="AS419" s="184">
        <f t="shared" ref="AS419" si="1338">+AT419-AT418</f>
        <v>0</v>
      </c>
      <c r="AT419" s="155">
        <v>859</v>
      </c>
      <c r="AU419" s="184">
        <f t="shared" ref="AU419" si="1339">+AV419-AV418</f>
        <v>0</v>
      </c>
      <c r="AV419" s="188">
        <v>9</v>
      </c>
      <c r="AW419" s="255">
        <v>258</v>
      </c>
      <c r="AX419" s="237">
        <f>+A419</f>
        <v>44243</v>
      </c>
      <c r="AY419" s="6">
        <v>0</v>
      </c>
      <c r="AZ419" s="238">
        <f t="shared" ref="AZ419" si="1340">+AZ418+AY419</f>
        <v>410</v>
      </c>
      <c r="BA419" s="238">
        <f t="shared" si="532"/>
        <v>202</v>
      </c>
      <c r="BB419" s="130">
        <v>0</v>
      </c>
      <c r="BC419" s="27">
        <f t="shared" ref="BC419" si="1341">+BC418+BB419</f>
        <v>964</v>
      </c>
      <c r="BD419" s="238">
        <f t="shared" si="534"/>
        <v>237</v>
      </c>
      <c r="BE419" s="229">
        <f t="shared" ref="BE419" si="1342">+Z419</f>
        <v>44243</v>
      </c>
      <c r="BF419" s="132">
        <f t="shared" ref="BF419" si="1343">+B419</f>
        <v>7</v>
      </c>
      <c r="BG419" s="229">
        <f t="shared" ref="BG419" si="1344">+A419</f>
        <v>44243</v>
      </c>
      <c r="BH419" s="132">
        <f t="shared" ref="BH419" si="1345">+C419</f>
        <v>4892</v>
      </c>
      <c r="BI419" s="1">
        <f t="shared" ref="BI419" si="1346">+BE419</f>
        <v>44243</v>
      </c>
      <c r="BJ419">
        <f t="shared" ref="BJ419" si="1347">+L419</f>
        <v>6</v>
      </c>
      <c r="BK419">
        <f t="shared" ref="BK419" si="1348">+M419</f>
        <v>6</v>
      </c>
      <c r="BL419" s="1">
        <f t="shared" ref="BL419" si="1349">+BI419</f>
        <v>44243</v>
      </c>
      <c r="BM419">
        <f t="shared" ref="BM419" si="1350">+BM418+BJ419</f>
        <v>8092</v>
      </c>
      <c r="BN419">
        <f t="shared" ref="BN419" si="1351">+BN418+BK419</f>
        <v>3672</v>
      </c>
      <c r="BO419" s="179">
        <f t="shared" ref="BO419" si="1352">+A419</f>
        <v>44243</v>
      </c>
      <c r="BP419">
        <f t="shared" ref="BP419" si="1353">+AF419</f>
        <v>10796</v>
      </c>
      <c r="BQ419">
        <f t="shared" ref="BQ419" si="1354">+AH419</f>
        <v>10232</v>
      </c>
      <c r="BR419">
        <f t="shared" ref="BR419" si="1355">+AJ419</f>
        <v>195</v>
      </c>
      <c r="BS419" s="179">
        <f t="shared" ref="BS419" si="1356">+A419</f>
        <v>44243</v>
      </c>
      <c r="BT419">
        <f t="shared" ref="BT419" si="1357">+AL419</f>
        <v>48</v>
      </c>
      <c r="BU419">
        <f t="shared" ref="BU419" si="1358">+AN419</f>
        <v>46</v>
      </c>
      <c r="BV419">
        <f t="shared" ref="BV419" si="1359">+AP419</f>
        <v>0</v>
      </c>
      <c r="BW419" s="179">
        <f t="shared" ref="BW419" si="1360">+A419</f>
        <v>44243</v>
      </c>
      <c r="BX419">
        <f t="shared" ref="BX419" si="1361">+AR419</f>
        <v>937</v>
      </c>
      <c r="BY419">
        <f t="shared" ref="BY419" si="1362">+AT419</f>
        <v>859</v>
      </c>
      <c r="BZ419">
        <f t="shared" ref="BZ419" si="1363">+AV419</f>
        <v>9</v>
      </c>
      <c r="CA419" s="179">
        <f t="shared" ref="CA419" si="1364">+A419</f>
        <v>44243</v>
      </c>
      <c r="CB419">
        <f t="shared" ref="CB419" si="1365">+AD419</f>
        <v>8</v>
      </c>
      <c r="CC419">
        <f t="shared" ref="CC419" si="1366">+AG419</f>
        <v>25</v>
      </c>
      <c r="CD419" s="179">
        <f t="shared" ref="CD419" si="1367">+A419</f>
        <v>44243</v>
      </c>
      <c r="CE419">
        <f t="shared" ref="CE419" si="1368">+AI419</f>
        <v>2</v>
      </c>
      <c r="CF419" s="1">
        <f t="shared" ref="CF419" si="1369">+Z419</f>
        <v>44243</v>
      </c>
      <c r="CG419" s="282">
        <f t="shared" ref="CG419" si="1370">+AD419</f>
        <v>8</v>
      </c>
      <c r="CH419" s="284">
        <f t="shared" ref="CH419" si="1371">+Z419</f>
        <v>44243</v>
      </c>
      <c r="CI419" s="283">
        <f t="shared" ref="CI419" si="1372">+AI419</f>
        <v>2</v>
      </c>
    </row>
    <row r="420" spans="1:87" ht="18" customHeight="1" x14ac:dyDescent="0.55000000000000004">
      <c r="A420" s="179">
        <v>44244</v>
      </c>
      <c r="B420" s="240">
        <v>11</v>
      </c>
      <c r="C420" s="154">
        <f t="shared" ref="C420" si="1373">+B420+C419</f>
        <v>4903</v>
      </c>
      <c r="D420" s="154">
        <f t="shared" ref="D420" si="1374">+C420-F420</f>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256">
        <v>232</v>
      </c>
      <c r="Z420" s="75">
        <f t="shared" ref="Z420:Z421" si="1375">+A420</f>
        <v>44244</v>
      </c>
      <c r="AA420" s="230">
        <f t="shared" ref="AA420" si="1376">+AF420+AL420+AR420</f>
        <v>11798</v>
      </c>
      <c r="AB420" s="230">
        <f t="shared" ref="AB420" si="1377">+AH420+AN420+AT420</f>
        <v>11195</v>
      </c>
      <c r="AC420" s="231">
        <f t="shared" ref="AC420" si="1378">+AJ420+AP420+AV420</f>
        <v>206</v>
      </c>
      <c r="AD420" s="183">
        <f t="shared" ref="AD420" si="1379">+AF420-AF419</f>
        <v>16</v>
      </c>
      <c r="AE420" s="243">
        <f t="shared" ref="AE420" si="1380">+AE419+AD420</f>
        <v>9607</v>
      </c>
      <c r="AF420" s="155">
        <v>10812</v>
      </c>
      <c r="AG420" s="184">
        <f t="shared" ref="AG420:AG421" si="1381">+AH420-AH419</f>
        <v>38</v>
      </c>
      <c r="AH420" s="155">
        <v>10270</v>
      </c>
      <c r="AI420" s="184">
        <f t="shared" ref="AI420" si="1382">+AJ420-AJ419</f>
        <v>2</v>
      </c>
      <c r="AJ420" s="185">
        <v>197</v>
      </c>
      <c r="AK420" s="186">
        <f t="shared" ref="AK420" si="1383">+AL420-AL419</f>
        <v>0</v>
      </c>
      <c r="AL420" s="155">
        <v>48</v>
      </c>
      <c r="AM420" s="184">
        <f t="shared" ref="AM420" si="1384">+AN420-AN419</f>
        <v>0</v>
      </c>
      <c r="AN420" s="155">
        <v>46</v>
      </c>
      <c r="AO420" s="184">
        <f t="shared" ref="AO420" si="1385">+AP420-AP419</f>
        <v>0</v>
      </c>
      <c r="AP420" s="187">
        <v>0</v>
      </c>
      <c r="AQ420" s="186">
        <f t="shared" ref="AQ420" si="1386">+AR420-AR419</f>
        <v>1</v>
      </c>
      <c r="AR420" s="155">
        <v>938</v>
      </c>
      <c r="AS420" s="184">
        <f t="shared" ref="AS420" si="1387">+AT420-AT419</f>
        <v>20</v>
      </c>
      <c r="AT420" s="155">
        <v>879</v>
      </c>
      <c r="AU420" s="184">
        <f t="shared" ref="AU420" si="1388">+AV420-AV419</f>
        <v>0</v>
      </c>
      <c r="AV420" s="188">
        <v>9</v>
      </c>
      <c r="AW420" s="255">
        <v>259</v>
      </c>
      <c r="AX420" s="237">
        <f>+A420</f>
        <v>44244</v>
      </c>
      <c r="AY420" s="6">
        <v>0</v>
      </c>
      <c r="AZ420" s="238">
        <f t="shared" ref="AZ420" si="1389">+AZ419+AY420</f>
        <v>410</v>
      </c>
      <c r="BA420" s="238">
        <f t="shared" si="532"/>
        <v>203</v>
      </c>
      <c r="BB420" s="130">
        <v>0</v>
      </c>
      <c r="BC420" s="27">
        <f t="shared" ref="BC420" si="1390">+BC419+BB420</f>
        <v>964</v>
      </c>
      <c r="BD420" s="238">
        <f t="shared" si="534"/>
        <v>238</v>
      </c>
      <c r="BE420" s="229">
        <f t="shared" ref="BE420" si="1391">+Z420</f>
        <v>44244</v>
      </c>
      <c r="BF420" s="132">
        <f t="shared" ref="BF420" si="1392">+B420</f>
        <v>11</v>
      </c>
      <c r="BG420" s="229">
        <f t="shared" ref="BG420" si="1393">+A420</f>
        <v>44244</v>
      </c>
      <c r="BH420" s="132">
        <f t="shared" ref="BH420" si="1394">+C420</f>
        <v>4903</v>
      </c>
      <c r="BI420" s="1">
        <f t="shared" ref="BI420" si="1395">+BE420</f>
        <v>44244</v>
      </c>
      <c r="BJ420">
        <f t="shared" ref="BJ420" si="1396">+L420</f>
        <v>20</v>
      </c>
      <c r="BK420">
        <f t="shared" ref="BK420" si="1397">+M420</f>
        <v>20</v>
      </c>
      <c r="BL420" s="1">
        <f t="shared" ref="BL420" si="1398">+BI420</f>
        <v>44244</v>
      </c>
      <c r="BM420">
        <f t="shared" ref="BM420" si="1399">+BM419+BJ420</f>
        <v>8112</v>
      </c>
      <c r="BN420">
        <f t="shared" ref="BN420" si="1400">+BN419+BK420</f>
        <v>3692</v>
      </c>
      <c r="BO420" s="179">
        <f t="shared" ref="BO420" si="1401">+A420</f>
        <v>44244</v>
      </c>
      <c r="BP420">
        <f t="shared" ref="BP420" si="1402">+AF420</f>
        <v>10812</v>
      </c>
      <c r="BQ420">
        <f t="shared" ref="BQ420" si="1403">+AH420</f>
        <v>10270</v>
      </c>
      <c r="BR420">
        <f t="shared" ref="BR420" si="1404">+AJ420</f>
        <v>197</v>
      </c>
      <c r="BS420" s="179">
        <f t="shared" ref="BS420" si="1405">+A420</f>
        <v>44244</v>
      </c>
      <c r="BT420">
        <f t="shared" ref="BT420" si="1406">+AL420</f>
        <v>48</v>
      </c>
      <c r="BU420">
        <f t="shared" ref="BU420" si="1407">+AN420</f>
        <v>46</v>
      </c>
      <c r="BV420">
        <f t="shared" ref="BV420" si="1408">+AP420</f>
        <v>0</v>
      </c>
      <c r="BW420" s="179">
        <f t="shared" ref="BW420" si="1409">+A420</f>
        <v>44244</v>
      </c>
      <c r="BX420">
        <f t="shared" ref="BX420" si="1410">+AR420</f>
        <v>938</v>
      </c>
      <c r="BY420">
        <f t="shared" ref="BY420" si="1411">+AT420</f>
        <v>879</v>
      </c>
      <c r="BZ420">
        <f t="shared" ref="BZ420" si="1412">+AV420</f>
        <v>9</v>
      </c>
      <c r="CA420" s="179">
        <f t="shared" ref="CA420" si="1413">+A420</f>
        <v>44244</v>
      </c>
      <c r="CB420">
        <f t="shared" ref="CB420" si="1414">+AD420</f>
        <v>16</v>
      </c>
      <c r="CC420">
        <f t="shared" ref="CC420" si="1415">+AG420</f>
        <v>38</v>
      </c>
      <c r="CD420" s="179">
        <f t="shared" ref="CD420" si="1416">+A420</f>
        <v>44244</v>
      </c>
      <c r="CE420">
        <f t="shared" ref="CE420" si="1417">+AI420</f>
        <v>2</v>
      </c>
      <c r="CF420" s="1">
        <f t="shared" ref="CF420" si="1418">+Z420</f>
        <v>44244</v>
      </c>
      <c r="CG420" s="282">
        <f t="shared" ref="CG420" si="1419">+AD420</f>
        <v>16</v>
      </c>
      <c r="CH420" s="284">
        <f t="shared" ref="CH420" si="1420">+Z420</f>
        <v>44244</v>
      </c>
      <c r="CI420" s="283">
        <f t="shared" ref="CI420" si="1421">+AI420</f>
        <v>2</v>
      </c>
    </row>
    <row r="421" spans="1:87" ht="18" customHeight="1" x14ac:dyDescent="0.55000000000000004">
      <c r="A421" s="179">
        <v>44245</v>
      </c>
      <c r="B421" s="240">
        <v>10</v>
      </c>
      <c r="C421" s="154">
        <f t="shared" ref="C421" si="1422">+B421+C420</f>
        <v>4913</v>
      </c>
      <c r="D421" s="154">
        <f t="shared" ref="D421" si="1423">+C421-F421</f>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256">
        <v>233</v>
      </c>
      <c r="Z421" s="75">
        <f t="shared" si="1375"/>
        <v>44245</v>
      </c>
      <c r="AA421" s="230">
        <f t="shared" ref="AA421" si="1424">+AF421+AL421+AR421</f>
        <v>11808</v>
      </c>
      <c r="AB421" s="230">
        <f t="shared" ref="AB421" si="1425">+AH421+AN421+AT421</f>
        <v>11230</v>
      </c>
      <c r="AC421" s="231">
        <f t="shared" ref="AC421" si="1426">+AJ421+AP421+AV421</f>
        <v>206</v>
      </c>
      <c r="AD421" s="183">
        <f t="shared" ref="AD421" si="1427">+AF421-AF420</f>
        <v>8</v>
      </c>
      <c r="AE421" s="243">
        <f t="shared" ref="AE421" si="1428">+AE420+AD421</f>
        <v>9615</v>
      </c>
      <c r="AF421" s="155">
        <v>10820</v>
      </c>
      <c r="AG421" s="184">
        <f t="shared" si="1381"/>
        <v>28</v>
      </c>
      <c r="AH421" s="155">
        <v>10298</v>
      </c>
      <c r="AI421" s="184">
        <f t="shared" ref="AI421" si="1429">+AJ421-AJ420</f>
        <v>0</v>
      </c>
      <c r="AJ421" s="185">
        <v>197</v>
      </c>
      <c r="AK421" s="186">
        <f t="shared" ref="AK421" si="1430">+AL421-AL420</f>
        <v>0</v>
      </c>
      <c r="AL421" s="155">
        <v>48</v>
      </c>
      <c r="AM421" s="184">
        <f t="shared" ref="AM421" si="1431">+AN421-AN420</f>
        <v>0</v>
      </c>
      <c r="AN421" s="155">
        <v>46</v>
      </c>
      <c r="AO421" s="184">
        <f t="shared" ref="AO421" si="1432">+AP421-AP420</f>
        <v>0</v>
      </c>
      <c r="AP421" s="187">
        <v>0</v>
      </c>
      <c r="AQ421" s="186">
        <f t="shared" ref="AQ421:AQ422" si="1433">+AR421-AR420</f>
        <v>2</v>
      </c>
      <c r="AR421" s="155">
        <v>940</v>
      </c>
      <c r="AS421" s="184">
        <f t="shared" ref="AS421" si="1434">+AT421-AT420</f>
        <v>7</v>
      </c>
      <c r="AT421" s="155">
        <v>886</v>
      </c>
      <c r="AU421" s="184">
        <f t="shared" ref="AU421" si="1435">+AV421-AV420</f>
        <v>0</v>
      </c>
      <c r="AV421" s="188">
        <v>9</v>
      </c>
      <c r="AW421" s="255">
        <v>260</v>
      </c>
      <c r="AX421" s="237">
        <f>+A421</f>
        <v>44245</v>
      </c>
      <c r="AY421" s="6">
        <v>0</v>
      </c>
      <c r="AZ421" s="238">
        <f t="shared" ref="AZ421" si="1436">+AZ420+AY421</f>
        <v>410</v>
      </c>
      <c r="BA421" s="238">
        <f t="shared" si="532"/>
        <v>204</v>
      </c>
      <c r="BB421" s="130">
        <v>0</v>
      </c>
      <c r="BC421" s="27">
        <f t="shared" ref="BC421" si="1437">+BC420+BB421</f>
        <v>964</v>
      </c>
      <c r="BD421" s="238">
        <f t="shared" si="534"/>
        <v>239</v>
      </c>
      <c r="BE421" s="229">
        <f t="shared" ref="BE421" si="1438">+Z421</f>
        <v>44245</v>
      </c>
      <c r="BF421" s="132">
        <f t="shared" ref="BF421" si="1439">+B421</f>
        <v>10</v>
      </c>
      <c r="BG421" s="229">
        <f t="shared" ref="BG421" si="1440">+A421</f>
        <v>44245</v>
      </c>
      <c r="BH421" s="132">
        <f t="shared" ref="BH421" si="1441">+C421</f>
        <v>4913</v>
      </c>
      <c r="BI421" s="1">
        <f t="shared" ref="BI421" si="1442">+BE421</f>
        <v>44245</v>
      </c>
      <c r="BJ421">
        <f t="shared" ref="BJ421" si="1443">+L421</f>
        <v>8</v>
      </c>
      <c r="BK421">
        <f t="shared" ref="BK421" si="1444">+M421</f>
        <v>8</v>
      </c>
      <c r="BL421" s="1">
        <f t="shared" ref="BL421" si="1445">+BI421</f>
        <v>44245</v>
      </c>
      <c r="BM421">
        <f t="shared" ref="BM421" si="1446">+BM420+BJ421</f>
        <v>8120</v>
      </c>
      <c r="BN421">
        <f t="shared" ref="BN421" si="1447">+BN420+BK421</f>
        <v>3700</v>
      </c>
      <c r="BO421" s="179">
        <f t="shared" ref="BO421" si="1448">+A421</f>
        <v>44245</v>
      </c>
      <c r="BP421">
        <f t="shared" ref="BP421" si="1449">+AF421</f>
        <v>10820</v>
      </c>
      <c r="BQ421">
        <f t="shared" ref="BQ421" si="1450">+AH421</f>
        <v>10298</v>
      </c>
      <c r="BR421">
        <f t="shared" ref="BR421" si="1451">+AJ421</f>
        <v>197</v>
      </c>
      <c r="BS421" s="179">
        <f t="shared" ref="BS421" si="1452">+A421</f>
        <v>44245</v>
      </c>
      <c r="BT421">
        <f t="shared" ref="BT421" si="1453">+AL421</f>
        <v>48</v>
      </c>
      <c r="BU421">
        <f t="shared" ref="BU421" si="1454">+AN421</f>
        <v>46</v>
      </c>
      <c r="BV421">
        <f t="shared" ref="BV421" si="1455">+AP421</f>
        <v>0</v>
      </c>
      <c r="BW421" s="179">
        <f t="shared" ref="BW421" si="1456">+A421</f>
        <v>44245</v>
      </c>
      <c r="BX421">
        <f t="shared" ref="BX421" si="1457">+AR421</f>
        <v>940</v>
      </c>
      <c r="BY421">
        <f t="shared" ref="BY421" si="1458">+AT421</f>
        <v>886</v>
      </c>
      <c r="BZ421">
        <f t="shared" ref="BZ421" si="1459">+AV421</f>
        <v>9</v>
      </c>
      <c r="CA421" s="179">
        <f t="shared" ref="CA421" si="1460">+A421</f>
        <v>44245</v>
      </c>
      <c r="CB421">
        <f t="shared" ref="CB421" si="1461">+AD421</f>
        <v>8</v>
      </c>
      <c r="CC421">
        <f t="shared" ref="CC421" si="1462">+AG421</f>
        <v>28</v>
      </c>
      <c r="CD421" s="179">
        <f t="shared" ref="CD421" si="1463">+A421</f>
        <v>44245</v>
      </c>
      <c r="CE421">
        <f t="shared" ref="CE421" si="1464">+AI421</f>
        <v>0</v>
      </c>
      <c r="CF421" s="1">
        <f t="shared" ref="CF421" si="1465">+Z421</f>
        <v>44245</v>
      </c>
      <c r="CG421" s="282">
        <f t="shared" ref="CG421" si="1466">+AD421</f>
        <v>8</v>
      </c>
      <c r="CH421" s="284">
        <f t="shared" ref="CH421" si="1467">+Z421</f>
        <v>44245</v>
      </c>
      <c r="CI421" s="283">
        <f t="shared" ref="CI421" si="1468">+AI421</f>
        <v>0</v>
      </c>
    </row>
    <row r="422" spans="1:87" ht="18" customHeight="1" x14ac:dyDescent="0.55000000000000004">
      <c r="A422" s="179">
        <v>44246</v>
      </c>
      <c r="B422" s="240">
        <v>8</v>
      </c>
      <c r="C422" s="154">
        <f t="shared" ref="C422" si="1469">+B422+C421</f>
        <v>4921</v>
      </c>
      <c r="D422" s="154">
        <f t="shared" ref="D422" si="1470">+C422-F422</f>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256">
        <v>234</v>
      </c>
      <c r="Z422" s="75">
        <f t="shared" ref="Z422" si="1471">+A422</f>
        <v>44246</v>
      </c>
      <c r="AA422" s="230">
        <f t="shared" ref="AA422" si="1472">+AF422+AL422+AR422</f>
        <v>11822</v>
      </c>
      <c r="AB422" s="230">
        <f t="shared" ref="AB422" si="1473">+AH422+AN422+AT422</f>
        <v>11264</v>
      </c>
      <c r="AC422" s="231">
        <f t="shared" ref="AC422" si="1474">+AJ422+AP422+AV422</f>
        <v>206</v>
      </c>
      <c r="AD422" s="183">
        <f t="shared" ref="AD422" si="1475">+AF422-AF421</f>
        <v>13</v>
      </c>
      <c r="AE422" s="243">
        <f t="shared" ref="AE422" si="1476">+AE421+AD422</f>
        <v>9628</v>
      </c>
      <c r="AF422" s="155">
        <v>10833</v>
      </c>
      <c r="AG422" s="184">
        <f t="shared" ref="AG422" si="1477">+AH422-AH421</f>
        <v>31</v>
      </c>
      <c r="AH422" s="155">
        <v>10329</v>
      </c>
      <c r="AI422" s="184">
        <f t="shared" ref="AI422" si="1478">+AJ422-AJ421</f>
        <v>0</v>
      </c>
      <c r="AJ422" s="185">
        <v>197</v>
      </c>
      <c r="AK422" s="186">
        <f t="shared" ref="AK422" si="1479">+AL422-AL421</f>
        <v>0</v>
      </c>
      <c r="AL422" s="155">
        <v>48</v>
      </c>
      <c r="AM422" s="184">
        <f t="shared" ref="AM422" si="1480">+AN422-AN421</f>
        <v>1</v>
      </c>
      <c r="AN422" s="155">
        <v>47</v>
      </c>
      <c r="AO422" s="184">
        <f t="shared" ref="AO422" si="1481">+AP422-AP421</f>
        <v>0</v>
      </c>
      <c r="AP422" s="187">
        <v>0</v>
      </c>
      <c r="AQ422" s="186">
        <f t="shared" si="1433"/>
        <v>1</v>
      </c>
      <c r="AR422" s="155">
        <v>941</v>
      </c>
      <c r="AS422" s="184">
        <f t="shared" ref="AS422" si="1482">+AT422-AT421</f>
        <v>2</v>
      </c>
      <c r="AT422" s="155">
        <v>888</v>
      </c>
      <c r="AU422" s="184">
        <f t="shared" ref="AU422" si="1483">+AV422-AV421</f>
        <v>0</v>
      </c>
      <c r="AV422" s="188">
        <v>9</v>
      </c>
      <c r="AW422" s="255">
        <v>261</v>
      </c>
      <c r="AX422" s="237">
        <f>+A422</f>
        <v>44246</v>
      </c>
      <c r="AY422" s="6">
        <v>0</v>
      </c>
      <c r="AZ422" s="238">
        <f t="shared" ref="AZ422" si="1484">+AZ421+AY422</f>
        <v>410</v>
      </c>
      <c r="BA422" s="238">
        <f t="shared" si="532"/>
        <v>205</v>
      </c>
      <c r="BB422" s="130">
        <v>0</v>
      </c>
      <c r="BC422" s="27">
        <f t="shared" ref="BC422" si="1485">+BC421+BB422</f>
        <v>964</v>
      </c>
      <c r="BD422" s="238">
        <f t="shared" si="534"/>
        <v>240</v>
      </c>
      <c r="BE422" s="229">
        <f t="shared" ref="BE422" si="1486">+Z422</f>
        <v>44246</v>
      </c>
      <c r="BF422" s="132">
        <f t="shared" ref="BF422" si="1487">+B422</f>
        <v>8</v>
      </c>
      <c r="BG422" s="229">
        <f t="shared" ref="BG422" si="1488">+A422</f>
        <v>44246</v>
      </c>
      <c r="BH422" s="132">
        <f t="shared" ref="BH422" si="1489">+C422</f>
        <v>4921</v>
      </c>
      <c r="BI422" s="1">
        <f t="shared" ref="BI422" si="1490">+BE422</f>
        <v>44246</v>
      </c>
      <c r="BJ422">
        <f t="shared" ref="BJ422" si="1491">+L422</f>
        <v>13</v>
      </c>
      <c r="BK422">
        <f t="shared" ref="BK422" si="1492">+M422</f>
        <v>13</v>
      </c>
      <c r="BL422" s="1">
        <f t="shared" ref="BL422" si="1493">+BI422</f>
        <v>44246</v>
      </c>
      <c r="BM422">
        <f t="shared" ref="BM422" si="1494">+BM421+BJ422</f>
        <v>8133</v>
      </c>
      <c r="BN422">
        <f t="shared" ref="BN422" si="1495">+BN421+BK422</f>
        <v>3713</v>
      </c>
      <c r="BO422" s="179">
        <f t="shared" ref="BO422" si="1496">+A422</f>
        <v>44246</v>
      </c>
      <c r="BP422">
        <f t="shared" ref="BP422" si="1497">+AF422</f>
        <v>10833</v>
      </c>
      <c r="BQ422">
        <f t="shared" ref="BQ422" si="1498">+AH422</f>
        <v>10329</v>
      </c>
      <c r="BR422">
        <f t="shared" ref="BR422" si="1499">+AJ422</f>
        <v>197</v>
      </c>
      <c r="BS422" s="179">
        <f t="shared" ref="BS422" si="1500">+A422</f>
        <v>44246</v>
      </c>
      <c r="BT422">
        <f t="shared" ref="BT422" si="1501">+AL422</f>
        <v>48</v>
      </c>
      <c r="BU422">
        <f t="shared" ref="BU422" si="1502">+AN422</f>
        <v>47</v>
      </c>
      <c r="BV422">
        <f t="shared" ref="BV422" si="1503">+AP422</f>
        <v>0</v>
      </c>
      <c r="BW422" s="179">
        <f t="shared" ref="BW422" si="1504">+A422</f>
        <v>44246</v>
      </c>
      <c r="BX422">
        <f t="shared" ref="BX422" si="1505">+AR422</f>
        <v>941</v>
      </c>
      <c r="BY422">
        <f t="shared" ref="BY422" si="1506">+AT422</f>
        <v>888</v>
      </c>
      <c r="BZ422">
        <f t="shared" ref="BZ422" si="1507">+AV422</f>
        <v>9</v>
      </c>
      <c r="CA422" s="179">
        <f t="shared" ref="CA422" si="1508">+A422</f>
        <v>44246</v>
      </c>
      <c r="CB422">
        <f t="shared" ref="CB422" si="1509">+AD422</f>
        <v>13</v>
      </c>
      <c r="CC422">
        <f t="shared" ref="CC422" si="1510">+AG422</f>
        <v>31</v>
      </c>
      <c r="CD422" s="179">
        <f t="shared" ref="CD422" si="1511">+A422</f>
        <v>44246</v>
      </c>
      <c r="CE422">
        <f t="shared" ref="CE422" si="1512">+AI422</f>
        <v>0</v>
      </c>
      <c r="CF422" s="1">
        <f t="shared" ref="CF422" si="1513">+Z422</f>
        <v>44246</v>
      </c>
      <c r="CG422" s="282">
        <f t="shared" ref="CG422" si="1514">+AD422</f>
        <v>13</v>
      </c>
      <c r="CH422" s="284">
        <f t="shared" ref="CH422" si="1515">+Z422</f>
        <v>44246</v>
      </c>
      <c r="CI422" s="283">
        <f t="shared" ref="CI422" si="1516">+AI422</f>
        <v>0</v>
      </c>
    </row>
    <row r="423" spans="1:87" ht="18" customHeight="1" x14ac:dyDescent="0.55000000000000004">
      <c r="A423" s="179"/>
      <c r="B423" s="147"/>
      <c r="C423" s="154"/>
      <c r="D423" s="154"/>
      <c r="E423" s="147"/>
      <c r="F423" s="147"/>
      <c r="G423" s="147"/>
      <c r="H423" s="135"/>
      <c r="I423" s="147"/>
      <c r="J423" s="135"/>
      <c r="K423" s="42"/>
      <c r="L423" s="146"/>
      <c r="M423" s="147"/>
      <c r="N423" s="135"/>
      <c r="O423" s="135"/>
      <c r="P423" s="147"/>
      <c r="Q423" s="147"/>
      <c r="R423" s="135"/>
      <c r="S423" s="135"/>
      <c r="T423" s="147"/>
      <c r="U423" s="147"/>
      <c r="V423" s="135"/>
      <c r="W423" s="42"/>
      <c r="X423" s="148"/>
      <c r="Z423" s="75"/>
      <c r="AA423" s="230"/>
      <c r="AB423" s="230"/>
      <c r="AC423" s="231"/>
      <c r="AD423" s="183"/>
      <c r="AE423" s="243"/>
      <c r="AF423" s="155"/>
      <c r="AG423" s="184"/>
      <c r="AH423" s="155"/>
      <c r="AI423" s="184"/>
      <c r="AJ423" s="185"/>
      <c r="AK423" s="186"/>
      <c r="AL423" s="155"/>
      <c r="AM423" s="184"/>
      <c r="AN423" s="155"/>
      <c r="AO423" s="184"/>
      <c r="AP423" s="187"/>
      <c r="AQ423" s="186"/>
      <c r="AR423" s="155"/>
      <c r="AS423" s="184"/>
      <c r="AT423" s="155"/>
      <c r="AU423" s="184"/>
      <c r="AV423" s="188"/>
      <c r="AX423"/>
      <c r="AY423"/>
      <c r="AZ423"/>
      <c r="BB423"/>
      <c r="BP423" s="45"/>
      <c r="BQ423" s="45"/>
      <c r="BR423" s="45"/>
      <c r="BS423" s="45"/>
    </row>
    <row r="424" spans="1:87" ht="7" customHeight="1" thickBot="1" x14ac:dyDescent="0.6">
      <c r="A424" s="66"/>
      <c r="B424" s="146"/>
      <c r="C424" s="154"/>
      <c r="D424" s="147"/>
      <c r="E424" s="147"/>
      <c r="F424" s="147"/>
      <c r="G424" s="147"/>
      <c r="H424" s="135"/>
      <c r="I424" s="147"/>
      <c r="J424" s="135"/>
      <c r="K424" s="148"/>
      <c r="L424" s="146"/>
      <c r="M424" s="147"/>
      <c r="N424" s="135"/>
      <c r="O424" s="135"/>
      <c r="P424" s="147"/>
      <c r="Q424" s="147"/>
      <c r="R424" s="135"/>
      <c r="S424" s="135"/>
      <c r="T424" s="147"/>
      <c r="U424" s="147"/>
      <c r="V424" s="135"/>
      <c r="W424" s="42"/>
      <c r="X424" s="148"/>
      <c r="Z424" s="66"/>
      <c r="AA424" s="64"/>
      <c r="AB424" s="64"/>
      <c r="AC424" s="64"/>
      <c r="AD424" s="183"/>
      <c r="AE424" s="243"/>
      <c r="AF424" s="155"/>
      <c r="AG424" s="184"/>
      <c r="AH424" s="155"/>
      <c r="AI424" s="184"/>
      <c r="AJ424" s="185"/>
      <c r="AK424" s="186"/>
      <c r="AL424" s="155"/>
      <c r="AM424" s="184"/>
      <c r="AN424" s="155"/>
      <c r="AO424" s="184"/>
      <c r="AP424" s="187"/>
      <c r="AQ424" s="186"/>
      <c r="AR424" s="155"/>
      <c r="AS424" s="184"/>
      <c r="AT424" s="155"/>
      <c r="AU424" s="184"/>
      <c r="AV424" s="188"/>
    </row>
    <row r="425" spans="1:87" x14ac:dyDescent="0.55000000000000004">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AY425" s="45" t="s">
        <v>476</v>
      </c>
      <c r="BB425" s="45" t="s">
        <v>475</v>
      </c>
    </row>
    <row r="426" spans="1:87" x14ac:dyDescent="0.55000000000000004">
      <c r="AI426" s="259">
        <f>SUM(AI189:AI423)</f>
        <v>190</v>
      </c>
      <c r="AY426" s="45">
        <f>SUM(AY359:AY413)</f>
        <v>69</v>
      </c>
      <c r="BB426" s="45">
        <f>SUM(BB374:BB413)</f>
        <v>941</v>
      </c>
    </row>
    <row r="427" spans="1:87" x14ac:dyDescent="0.55000000000000004">
      <c r="L427">
        <f>SUM(L97:L426)</f>
        <v>8133</v>
      </c>
      <c r="P427">
        <f>SUM(P97:P426)</f>
        <v>1640</v>
      </c>
      <c r="AD427">
        <f>SUM(AD188:AD194)</f>
        <v>82</v>
      </c>
    </row>
    <row r="428" spans="1:87" ht="15.5" customHeight="1" x14ac:dyDescent="0.55000000000000004">
      <c r="A428" s="130"/>
      <c r="D428">
        <f>SUM(B229:B259)</f>
        <v>435</v>
      </c>
      <c r="Z428" s="130"/>
      <c r="AA428" s="130"/>
      <c r="AB428" s="130"/>
      <c r="AC428" s="130"/>
      <c r="AF428">
        <f>SUM(AD188:AD423)</f>
        <v>9630</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5"/>
  <sheetViews>
    <sheetView workbookViewId="0">
      <pane xSplit="3" ySplit="1" topLeftCell="L178" activePane="bottomRight" state="frozen"/>
      <selection pane="topRight" activeCell="C1" sqref="C1"/>
      <selection pane="bottomLeft" activeCell="A2" sqref="A2"/>
      <selection pane="bottomRight" activeCell="T185" sqref="T18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5"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f t="shared" ref="B183" si="87">SUM(D183:AB183)-I183</f>
        <v>11</v>
      </c>
      <c r="C183" s="1">
        <v>44244</v>
      </c>
      <c r="D183">
        <v>4</v>
      </c>
      <c r="E183">
        <v>3</v>
      </c>
      <c r="F183">
        <v>2</v>
      </c>
      <c r="I183" s="265">
        <f t="shared" si="63"/>
        <v>2</v>
      </c>
      <c r="Q183">
        <v>1</v>
      </c>
      <c r="R183">
        <v>1</v>
      </c>
      <c r="AC183" s="1">
        <f t="shared" ref="AC183" si="88">+C183</f>
        <v>44244</v>
      </c>
      <c r="AD183" s="266">
        <f t="shared" ref="AD183" si="89">+B183</f>
        <v>11</v>
      </c>
      <c r="AE183">
        <f t="shared" ref="AE183" si="90">+D183</f>
        <v>4</v>
      </c>
    </row>
    <row r="184" spans="2:31" x14ac:dyDescent="0.55000000000000004">
      <c r="B184" s="265">
        <f t="shared" ref="B184" si="91">SUM(D184:AB184)-I184</f>
        <v>10</v>
      </c>
      <c r="C184" s="1">
        <v>44245</v>
      </c>
      <c r="D184">
        <v>7</v>
      </c>
      <c r="I184" s="265">
        <f t="shared" si="63"/>
        <v>3</v>
      </c>
      <c r="S184">
        <v>1</v>
      </c>
      <c r="Y184">
        <v>2</v>
      </c>
      <c r="AC184" s="1">
        <f t="shared" ref="AC184" si="92">+C184</f>
        <v>44245</v>
      </c>
      <c r="AD184" s="266">
        <f t="shared" ref="AD184" si="93">+B184</f>
        <v>10</v>
      </c>
      <c r="AE184">
        <f t="shared" ref="AE184" si="94">+D184</f>
        <v>7</v>
      </c>
    </row>
    <row r="185" spans="2:31" x14ac:dyDescent="0.55000000000000004">
      <c r="B185" s="265">
        <f t="shared" ref="B185" si="95">SUM(D185:AB185)-I185</f>
        <v>8</v>
      </c>
      <c r="C185" s="1">
        <v>44246</v>
      </c>
      <c r="D185">
        <v>2</v>
      </c>
      <c r="E185">
        <v>3</v>
      </c>
      <c r="F185">
        <v>1</v>
      </c>
      <c r="I185" s="265">
        <f t="shared" si="63"/>
        <v>2</v>
      </c>
      <c r="S185">
        <v>1</v>
      </c>
      <c r="U185">
        <v>1</v>
      </c>
      <c r="AC185" s="1">
        <f t="shared" ref="AC185" si="96">+C185</f>
        <v>44246</v>
      </c>
      <c r="AD185" s="266">
        <f t="shared" ref="AD185" si="97">+B185</f>
        <v>8</v>
      </c>
      <c r="AE185">
        <f t="shared" ref="AE185" si="98">+D185</f>
        <v>2</v>
      </c>
    </row>
    <row r="186" spans="2:31" x14ac:dyDescent="0.55000000000000004">
      <c r="B186" s="265"/>
      <c r="C186" s="1"/>
      <c r="I186" s="265"/>
      <c r="AC186" s="1"/>
      <c r="AD186" s="266"/>
    </row>
    <row r="187" spans="2:31" x14ac:dyDescent="0.55000000000000004">
      <c r="B187" s="240"/>
      <c r="C187" s="1"/>
      <c r="AC187" s="278">
        <v>1</v>
      </c>
    </row>
    <row r="188" spans="2:31" s="264" customFormat="1" ht="5" customHeight="1" x14ac:dyDescent="0.55000000000000004">
      <c r="B188" s="263"/>
      <c r="C188" s="262"/>
      <c r="AB188" s="5"/>
    </row>
    <row r="189" spans="2:31" ht="5.5" customHeight="1" x14ac:dyDescent="0.55000000000000004">
      <c r="B189" s="256"/>
      <c r="C189" s="1"/>
    </row>
    <row r="190" spans="2:31" x14ac:dyDescent="0.55000000000000004">
      <c r="B190">
        <f>SUM(B2:B189)</f>
        <v>2567</v>
      </c>
      <c r="C190" s="1" t="s">
        <v>348</v>
      </c>
      <c r="D190" s="27">
        <f>SUM(D2:D189)</f>
        <v>895</v>
      </c>
      <c r="E190" s="27">
        <f>SUM(E2:E189)</f>
        <v>460</v>
      </c>
      <c r="F190" s="27">
        <f>SUM(F2:F189)</f>
        <v>240</v>
      </c>
      <c r="G190" s="27">
        <f>SUM(G2:G189)</f>
        <v>187</v>
      </c>
      <c r="H190" s="27">
        <f>SUM(H2:H189)</f>
        <v>179</v>
      </c>
      <c r="J190">
        <f t="shared" ref="J190:AA190" si="99">SUM(J2:J189)</f>
        <v>43</v>
      </c>
      <c r="K190">
        <f t="shared" si="99"/>
        <v>2</v>
      </c>
      <c r="L190">
        <f t="shared" si="99"/>
        <v>7</v>
      </c>
      <c r="M190">
        <f t="shared" si="99"/>
        <v>18</v>
      </c>
      <c r="N190">
        <f t="shared" si="99"/>
        <v>12</v>
      </c>
      <c r="O190">
        <f t="shared" si="99"/>
        <v>25</v>
      </c>
      <c r="P190">
        <f t="shared" si="99"/>
        <v>29</v>
      </c>
      <c r="Q190">
        <f t="shared" si="99"/>
        <v>3</v>
      </c>
      <c r="R190">
        <f t="shared" si="99"/>
        <v>12</v>
      </c>
      <c r="S190">
        <f t="shared" si="99"/>
        <v>16</v>
      </c>
      <c r="T190">
        <f t="shared" si="99"/>
        <v>38</v>
      </c>
      <c r="U190">
        <f t="shared" si="99"/>
        <v>57</v>
      </c>
      <c r="V190">
        <f t="shared" si="99"/>
        <v>76</v>
      </c>
      <c r="W190">
        <f t="shared" si="99"/>
        <v>25</v>
      </c>
      <c r="X190">
        <f t="shared" si="99"/>
        <v>33</v>
      </c>
      <c r="Y190">
        <f t="shared" si="99"/>
        <v>125</v>
      </c>
      <c r="Z190">
        <f t="shared" si="99"/>
        <v>42</v>
      </c>
      <c r="AA190">
        <f t="shared" si="99"/>
        <v>43</v>
      </c>
    </row>
    <row r="191" spans="2:31" x14ac:dyDescent="0.55000000000000004">
      <c r="C191" s="1"/>
    </row>
    <row r="192" spans="2:31" ht="5" customHeight="1" x14ac:dyDescent="0.55000000000000004">
      <c r="C192" s="1"/>
    </row>
    <row r="195" spans="2:10" x14ac:dyDescent="0.55000000000000004">
      <c r="B195" s="240"/>
      <c r="J19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opLeftCell="A25" zoomScale="70" zoomScaleNormal="70" workbookViewId="0">
      <selection activeCell="S117" sqref="S11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29"/>
  <sheetViews>
    <sheetView topLeftCell="A2" workbookViewId="0">
      <pane xSplit="2" ySplit="2" topLeftCell="C221" activePane="bottomRight" state="frozen"/>
      <selection activeCell="O24" sqref="O24"/>
      <selection pane="topRight" activeCell="O24" sqref="O24"/>
      <selection pane="bottomLeft" activeCell="O24" sqref="O24"/>
      <selection pane="bottomRight" activeCell="D227" sqref="D22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ht="22.5" x14ac:dyDescent="0.55000000000000004">
      <c r="A224">
        <v>218</v>
      </c>
      <c r="B224" s="249"/>
      <c r="C224" s="45"/>
      <c r="D224" t="s">
        <v>514</v>
      </c>
      <c r="E224">
        <v>24</v>
      </c>
      <c r="F224">
        <v>186</v>
      </c>
      <c r="G224" s="1">
        <v>44244</v>
      </c>
      <c r="H224" s="130">
        <v>0</v>
      </c>
      <c r="I224" s="248">
        <f t="shared" ref="I224" si="322">+I223+H224</f>
        <v>981</v>
      </c>
      <c r="J224" s="130"/>
      <c r="K224" s="253">
        <f t="shared" ref="K224" si="323">+K223+J224</f>
        <v>977</v>
      </c>
      <c r="L224" s="276">
        <f t="shared" ref="L224" si="324">+L223+J224</f>
        <v>78</v>
      </c>
      <c r="M224" s="5"/>
      <c r="N224" s="253">
        <f t="shared" ref="N224" si="325">+N223+M224</f>
        <v>3</v>
      </c>
      <c r="O224" s="130">
        <v>0</v>
      </c>
      <c r="P224" s="130"/>
      <c r="Q224" s="6"/>
      <c r="R224" s="277">
        <f t="shared" ref="R224" si="326">+R223+Q224</f>
        <v>352</v>
      </c>
      <c r="S224" s="239">
        <f t="shared" ref="S224" si="327">+S223+Q224</f>
        <v>591</v>
      </c>
      <c r="T224" s="254">
        <f t="shared" ref="T224" si="328">+T223+O224-P224-Q224</f>
        <v>0</v>
      </c>
      <c r="U224" s="279">
        <f t="shared" ref="U224" si="329">+G224</f>
        <v>44244</v>
      </c>
      <c r="V224" s="5">
        <f t="shared" ref="V224" si="330">+H224</f>
        <v>0</v>
      </c>
      <c r="W224" s="27">
        <f t="shared" ref="W224" si="331">+I224</f>
        <v>981</v>
      </c>
      <c r="X224" s="254">
        <f t="shared" ref="X224" si="332">+X223+V224-J224</f>
        <v>0</v>
      </c>
      <c r="Y224" s="5">
        <f t="shared" ref="Y224" si="333">+O224</f>
        <v>0</v>
      </c>
      <c r="Z224" s="251">
        <f t="shared" ref="Z224" si="334">+Z223+Y224-P224-Q224</f>
        <v>0</v>
      </c>
    </row>
    <row r="225" spans="1:26" ht="22.5" x14ac:dyDescent="0.55000000000000004">
      <c r="A225">
        <v>219</v>
      </c>
      <c r="B225" s="249"/>
      <c r="C225" s="45"/>
      <c r="D225" t="s">
        <v>515</v>
      </c>
      <c r="E225">
        <v>24</v>
      </c>
      <c r="F225">
        <v>187</v>
      </c>
      <c r="G225" s="1">
        <v>44245</v>
      </c>
      <c r="H225" s="130">
        <v>0</v>
      </c>
      <c r="I225" s="248">
        <f t="shared" ref="I225" si="335">+I224+H225</f>
        <v>981</v>
      </c>
      <c r="J225" s="130"/>
      <c r="K225" s="253">
        <f t="shared" ref="K225" si="336">+K224+J225</f>
        <v>977</v>
      </c>
      <c r="L225" s="276">
        <f t="shared" ref="L225" si="337">+L224+J225</f>
        <v>78</v>
      </c>
      <c r="M225" s="5"/>
      <c r="N225" s="253">
        <f t="shared" ref="N225" si="338">+N224+M225</f>
        <v>3</v>
      </c>
      <c r="O225" s="130">
        <v>0</v>
      </c>
      <c r="P225" s="130"/>
      <c r="Q225" s="6"/>
      <c r="R225" s="277">
        <f t="shared" ref="R225" si="339">+R224+Q225</f>
        <v>352</v>
      </c>
      <c r="S225" s="239">
        <f t="shared" ref="S225" si="340">+S224+Q225</f>
        <v>591</v>
      </c>
      <c r="T225" s="254">
        <f t="shared" ref="T225" si="341">+T224+O225-P225-Q225</f>
        <v>0</v>
      </c>
      <c r="U225" s="279">
        <f t="shared" ref="U225" si="342">+G225</f>
        <v>44245</v>
      </c>
      <c r="V225" s="5">
        <f t="shared" ref="V225" si="343">+H225</f>
        <v>0</v>
      </c>
      <c r="W225" s="27">
        <f t="shared" ref="W225" si="344">+I225</f>
        <v>981</v>
      </c>
      <c r="X225" s="254">
        <f t="shared" ref="X225" si="345">+X224+V225-J225</f>
        <v>0</v>
      </c>
      <c r="Y225" s="5">
        <f t="shared" ref="Y225" si="346">+O225</f>
        <v>0</v>
      </c>
      <c r="Z225" s="251">
        <f t="shared" ref="Z225" si="347">+Z224+Y225-P225-Q225</f>
        <v>0</v>
      </c>
    </row>
    <row r="226" spans="1:26" ht="22.5" x14ac:dyDescent="0.55000000000000004">
      <c r="A226">
        <v>220</v>
      </c>
      <c r="B226" s="249"/>
      <c r="C226" s="45"/>
      <c r="D226" t="s">
        <v>516</v>
      </c>
      <c r="E226">
        <v>24</v>
      </c>
      <c r="F226">
        <v>188</v>
      </c>
      <c r="G226" s="1">
        <v>44246</v>
      </c>
      <c r="H226" s="130">
        <v>0</v>
      </c>
      <c r="I226" s="248">
        <f t="shared" ref="I226" si="348">+I225+H226</f>
        <v>981</v>
      </c>
      <c r="J226" s="130"/>
      <c r="K226" s="253">
        <f t="shared" ref="K226" si="349">+K225+J226</f>
        <v>977</v>
      </c>
      <c r="L226" s="276">
        <f t="shared" ref="L226" si="350">+L225+J226</f>
        <v>78</v>
      </c>
      <c r="M226" s="5"/>
      <c r="N226" s="253">
        <f t="shared" ref="N226" si="351">+N225+M226</f>
        <v>3</v>
      </c>
      <c r="O226" s="130">
        <v>0</v>
      </c>
      <c r="P226" s="130"/>
      <c r="Q226" s="6"/>
      <c r="R226" s="277">
        <f t="shared" ref="R226" si="352">+R225+Q226</f>
        <v>352</v>
      </c>
      <c r="S226" s="239">
        <f t="shared" ref="S226" si="353">+S225+Q226</f>
        <v>591</v>
      </c>
      <c r="T226" s="254">
        <f t="shared" ref="T226" si="354">+T225+O226-P226-Q226</f>
        <v>0</v>
      </c>
      <c r="U226" s="279">
        <f t="shared" ref="U226" si="355">+G226</f>
        <v>44246</v>
      </c>
      <c r="V226" s="5">
        <f t="shared" ref="V226" si="356">+H226</f>
        <v>0</v>
      </c>
      <c r="W226" s="27">
        <f t="shared" ref="W226" si="357">+I226</f>
        <v>981</v>
      </c>
      <c r="X226" s="254">
        <f t="shared" ref="X226" si="358">+X225+V226-J226</f>
        <v>0</v>
      </c>
      <c r="Y226" s="5">
        <f t="shared" ref="Y226" si="359">+O226</f>
        <v>0</v>
      </c>
      <c r="Z226" s="251">
        <f t="shared" ref="Z226" si="360">+Z225+Y226-P226-Q226</f>
        <v>0</v>
      </c>
    </row>
    <row r="227" spans="1:26" x14ac:dyDescent="0.55000000000000004">
      <c r="B227" s="249"/>
      <c r="C227" s="45"/>
      <c r="G227" s="1"/>
      <c r="H227" s="129"/>
      <c r="I227" s="286"/>
      <c r="J227" s="129"/>
      <c r="K227" s="287"/>
      <c r="L227" s="288"/>
      <c r="M227" s="286"/>
      <c r="N227" s="287"/>
      <c r="O227" s="129"/>
      <c r="P227" s="286"/>
      <c r="Q227" s="289"/>
      <c r="R227" s="290"/>
      <c r="S227" s="289"/>
      <c r="T227" s="129"/>
      <c r="U227" s="291"/>
      <c r="V227" s="286"/>
      <c r="W227" s="286"/>
      <c r="X227" s="129"/>
      <c r="Y227" s="286"/>
      <c r="Z227" s="129"/>
    </row>
    <row r="228" spans="1:26" ht="7.5" customHeight="1" x14ac:dyDescent="0.55000000000000004">
      <c r="H228" s="286"/>
      <c r="I228" s="286"/>
      <c r="J228" s="286"/>
      <c r="K228" s="286"/>
      <c r="L228" s="292"/>
      <c r="M228" s="286"/>
      <c r="N228" s="286"/>
      <c r="O228" s="286"/>
      <c r="P228" s="286"/>
      <c r="Q228" s="286"/>
      <c r="R228" s="292"/>
      <c r="S228" s="286"/>
      <c r="T228" s="286"/>
      <c r="U228" s="286"/>
      <c r="V228" s="286"/>
      <c r="W228" s="286"/>
      <c r="X228" s="129"/>
      <c r="Y228" s="286"/>
      <c r="Z228" s="129"/>
    </row>
    <row r="229" spans="1:26" x14ac:dyDescent="0.55000000000000004">
      <c r="H229" s="286"/>
      <c r="I229" s="286"/>
      <c r="J229" s="286"/>
      <c r="K229" s="286"/>
      <c r="L229" s="292"/>
      <c r="M229" s="286"/>
      <c r="N229" s="286"/>
      <c r="O229" s="286"/>
      <c r="P229" s="286"/>
      <c r="Q229" s="286"/>
      <c r="R229" s="292"/>
      <c r="S229" s="286"/>
      <c r="T229" s="286"/>
      <c r="U229" s="286"/>
      <c r="V229" s="286"/>
      <c r="W229" s="286"/>
      <c r="X229" s="129"/>
      <c r="Y229" s="286"/>
      <c r="Z229"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2021-02-20T08:08:50Z</dcterms:modified>
</cp:coreProperties>
</file>