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742DCC11-CD06-45E0-9761-3833E827BCC1}"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7" i="2" l="1"/>
  <c r="O447" i="2"/>
  <c r="AU446" i="5"/>
  <c r="AS446" i="5"/>
  <c r="AQ446" i="5"/>
  <c r="AO446" i="5"/>
  <c r="AM446" i="5"/>
  <c r="AK446" i="5"/>
  <c r="AI446" i="5"/>
  <c r="CJ446" i="5" s="1"/>
  <c r="AG446" i="5"/>
  <c r="CD446" i="5" s="1"/>
  <c r="CI446" i="5"/>
  <c r="CH446" i="5"/>
  <c r="CG446" i="5"/>
  <c r="CF446" i="5"/>
  <c r="CE446" i="5"/>
  <c r="CB446" i="5"/>
  <c r="CA446" i="5"/>
  <c r="BZ446" i="5"/>
  <c r="BY446" i="5"/>
  <c r="BX446" i="5"/>
  <c r="BW446" i="5"/>
  <c r="BV446" i="5"/>
  <c r="BU446" i="5"/>
  <c r="BT446" i="5"/>
  <c r="BS446" i="5"/>
  <c r="BR446" i="5"/>
  <c r="BQ446" i="5"/>
  <c r="BP446" i="5"/>
  <c r="BL446" i="5"/>
  <c r="BO446" i="5" s="1"/>
  <c r="BK446" i="5"/>
  <c r="BN446" i="5" s="1"/>
  <c r="BH446" i="5"/>
  <c r="BF446" i="5"/>
  <c r="BE446" i="5"/>
  <c r="BJ446" i="5" s="1"/>
  <c r="BM446" i="5" s="1"/>
  <c r="BD446" i="5"/>
  <c r="BC446" i="5"/>
  <c r="BA446" i="5"/>
  <c r="AZ446" i="5"/>
  <c r="AX446" i="5"/>
  <c r="AD446" i="5"/>
  <c r="AE446" i="5" s="1"/>
  <c r="AC446" i="5"/>
  <c r="AB446" i="5"/>
  <c r="AA446" i="5"/>
  <c r="Z446" i="5"/>
  <c r="C446" i="5"/>
  <c r="D446" i="5" s="1"/>
  <c r="I209" i="7"/>
  <c r="B209" i="7" s="1"/>
  <c r="AD209" i="7" s="1"/>
  <c r="AE209" i="7"/>
  <c r="AC209" i="7"/>
  <c r="Y250" i="6"/>
  <c r="Z250" i="6" s="1"/>
  <c r="V250" i="6"/>
  <c r="X250" i="6" s="1"/>
  <c r="U250" i="6"/>
  <c r="T250" i="6"/>
  <c r="S250" i="6"/>
  <c r="R250" i="6"/>
  <c r="N250" i="6"/>
  <c r="L250" i="6"/>
  <c r="K250" i="6"/>
  <c r="I250" i="6"/>
  <c r="W250" i="6" s="1"/>
  <c r="AB447" i="2"/>
  <c r="AA447" i="2"/>
  <c r="Z447" i="2"/>
  <c r="Y447" i="2"/>
  <c r="X447" i="2"/>
  <c r="W447" i="2"/>
  <c r="M447" i="2"/>
  <c r="K447" i="2"/>
  <c r="H447" i="2"/>
  <c r="CE445" i="5"/>
  <c r="CB445" i="5"/>
  <c r="CA445" i="5"/>
  <c r="BZ445" i="5"/>
  <c r="BY445" i="5"/>
  <c r="BX445" i="5"/>
  <c r="BW445" i="5"/>
  <c r="BV445" i="5"/>
  <c r="BU445" i="5"/>
  <c r="BT445" i="5"/>
  <c r="BS445" i="5"/>
  <c r="BR445" i="5"/>
  <c r="BQ445" i="5"/>
  <c r="BP445" i="5"/>
  <c r="BL445" i="5"/>
  <c r="BK445" i="5"/>
  <c r="BH445" i="5"/>
  <c r="BF445" i="5"/>
  <c r="AX445" i="5"/>
  <c r="AU445" i="5"/>
  <c r="AS445" i="5"/>
  <c r="AQ445" i="5"/>
  <c r="AO445" i="5"/>
  <c r="AM445" i="5"/>
  <c r="AK445" i="5"/>
  <c r="AI445" i="5"/>
  <c r="CF445" i="5" s="1"/>
  <c r="AG445" i="5"/>
  <c r="CD445" i="5" s="1"/>
  <c r="I447" i="2" l="1"/>
  <c r="CC446" i="5"/>
  <c r="BI446" i="5"/>
  <c r="BG446" i="5" s="1"/>
  <c r="CJ445" i="5"/>
  <c r="AA446" i="2"/>
  <c r="Z446" i="2"/>
  <c r="X446" i="2"/>
  <c r="W446" i="2"/>
  <c r="P446" i="2"/>
  <c r="AD445" i="5"/>
  <c r="AC445" i="5"/>
  <c r="AB445" i="5"/>
  <c r="AA445" i="5"/>
  <c r="Z445" i="5"/>
  <c r="AE208" i="7"/>
  <c r="AC208" i="7"/>
  <c r="I208" i="7"/>
  <c r="B208" i="7" s="1"/>
  <c r="AD208" i="7" s="1"/>
  <c r="Y249" i="6"/>
  <c r="V249" i="6"/>
  <c r="U249" i="6"/>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E207" i="7"/>
  <c r="AC207" i="7"/>
  <c r="I207" i="7"/>
  <c r="B207" i="7" s="1"/>
  <c r="AD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CC443" i="5" s="1"/>
  <c r="AC443" i="5"/>
  <c r="AB443" i="5"/>
  <c r="AA443" i="5"/>
  <c r="Z443" i="5"/>
  <c r="CG443" i="5" s="1"/>
  <c r="I206" i="7"/>
  <c r="B206" i="7" s="1"/>
  <c r="AD206" i="7" s="1"/>
  <c r="AE206" i="7"/>
  <c r="AC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D205" i="7" s="1"/>
  <c r="AE205" i="7"/>
  <c r="AC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CG445" i="5" l="1"/>
  <c r="BE445" i="5"/>
  <c r="BJ445" i="5" s="1"/>
  <c r="BM445" i="5" s="1"/>
  <c r="CI445" i="5"/>
  <c r="CH445" i="5"/>
  <c r="CC445" i="5"/>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F438" i="5"/>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E439" i="5" l="1"/>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50" i="5"/>
  <c r="CE378" i="5" l="1"/>
  <c r="CB378" i="5"/>
  <c r="CA378" i="5"/>
  <c r="BZ378" i="5"/>
  <c r="BY378" i="5"/>
  <c r="BX378" i="5"/>
  <c r="BW378" i="5"/>
  <c r="BV378" i="5"/>
  <c r="BU378" i="5"/>
  <c r="BT378" i="5"/>
  <c r="BS378" i="5"/>
  <c r="BR378" i="5"/>
  <c r="BQ378" i="5"/>
  <c r="BP378" i="5"/>
  <c r="BL378" i="5"/>
  <c r="BK378" i="5"/>
  <c r="BH378" i="5"/>
  <c r="BF378" i="5"/>
  <c r="BB450"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4"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4" i="7"/>
  <c r="Q214"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4" i="7"/>
  <c r="Z214" i="7"/>
  <c r="Y214" i="7"/>
  <c r="W214" i="7"/>
  <c r="G214" i="7"/>
  <c r="U214" i="7"/>
  <c r="O214" i="7"/>
  <c r="M214" i="7"/>
  <c r="E214"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9"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2"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5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2" i="5"/>
  <c r="AD451"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1" i="5"/>
  <c r="L451"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W249" i="6" s="1"/>
  <c r="D189" i="5"/>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BI412" i="5"/>
  <c r="BG412" i="5" s="1"/>
  <c r="D411" i="5"/>
  <c r="BI411" i="5"/>
  <c r="BG411" i="5" s="1"/>
  <c r="D410" i="5"/>
  <c r="BI410" i="5"/>
  <c r="BG410" i="5" s="1"/>
  <c r="D409" i="5"/>
  <c r="BI409" i="5"/>
  <c r="BG409" i="5" s="1"/>
  <c r="D408" i="5"/>
  <c r="BI408" i="5"/>
  <c r="BG408" i="5" s="1"/>
  <c r="H306" i="2"/>
  <c r="Y305" i="2"/>
  <c r="M277" i="2"/>
  <c r="AB276" i="2"/>
  <c r="I276" i="2"/>
  <c r="D445" i="5" l="1"/>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Y441" i="2"/>
  <c r="M362" i="2"/>
  <c r="AB361" i="2"/>
  <c r="I361" i="2"/>
  <c r="Y446" i="2" l="1"/>
  <c r="Y445" i="2"/>
  <c r="Y444" i="2"/>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4" i="7"/>
  <c r="AE197" i="7"/>
  <c r="T214" i="7"/>
  <c r="R214" i="7"/>
  <c r="P214" i="7"/>
  <c r="N214" i="7"/>
  <c r="L214" i="7"/>
  <c r="F214" i="7"/>
  <c r="J214" i="7"/>
  <c r="V214" i="7"/>
  <c r="X214" i="7"/>
  <c r="B197" i="7"/>
  <c r="B214" i="7" s="1"/>
  <c r="H214" i="7"/>
  <c r="I441" i="2" l="1"/>
  <c r="AB441" i="2"/>
  <c r="M442" i="2"/>
  <c r="M443" i="2" s="1"/>
  <c r="M444" i="2" s="1"/>
  <c r="M445" i="2" s="1"/>
  <c r="M446" i="2" s="1"/>
  <c r="AD197" i="7"/>
  <c r="AB446" i="2" l="1"/>
  <c r="I446" i="2"/>
  <c r="AB445" i="2"/>
  <c r="I445" i="2"/>
  <c r="AB444" i="2"/>
  <c r="I444" i="2"/>
  <c r="AB443" i="2"/>
  <c r="I443" i="2"/>
  <c r="AB442" i="2"/>
  <c r="I442" i="2"/>
</calcChain>
</file>

<file path=xl/sharedStrings.xml><?xml version="1.0" encoding="utf-8"?>
<sst xmlns="http://schemas.openxmlformats.org/spreadsheetml/2006/main" count="756" uniqueCount="541">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</sst>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国家衛健委発表に基づく感染状況!$X$27:$X$450</c:f>
              <c:numCache>
                <c:formatCode>#,##0_);[Red]\(#,##0\)</c:formatCode>
                <c:ptCount val="4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国家衛健委発表に基づく感染状況!$Y$27:$Y$450</c:f>
              <c:numCache>
                <c:formatCode>General</c:formatCode>
                <c:ptCount val="4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香港マカオ台湾の患者・海外輸入症例・無症状病原体保有者!$CI$189:$CI$447</c:f>
              <c:numCache>
                <c:formatCode>m"月"d"日"</c:formatCode>
                <c:ptCount val="25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numCache>
            </c:numRef>
          </c:cat>
          <c:val>
            <c:numRef>
              <c:f>香港マカオ台湾の患者・海外輸入症例・無症状病原体保有者!$CJ$189:$CJ$447</c:f>
              <c:numCache>
                <c:formatCode>General</c:formatCode>
                <c:ptCount val="25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香港マカオ台湾の患者・海外輸入症例・無症状病原体保有者!$CG$189:$CG$447</c:f>
              <c:numCache>
                <c:formatCode>m"月"d"日"</c:formatCode>
                <c:ptCount val="25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numCache>
            </c:numRef>
          </c:cat>
          <c:val>
            <c:numRef>
              <c:f>香港マカオ台湾の患者・海外輸入症例・無症状病原体保有者!$CH$189:$CH$447</c:f>
              <c:numCache>
                <c:formatCode>General</c:formatCode>
                <c:ptCount val="25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省市別輸入症例数変化!$D$2:$D$212</c:f>
              <c:numCache>
                <c:formatCode>General</c:formatCode>
                <c:ptCount val="21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省市別輸入症例数変化!$E$2:$E$212</c:f>
              <c:numCache>
                <c:formatCode>General</c:formatCode>
                <c:ptCount val="21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省市別輸入症例数変化!$F$2:$F$212</c:f>
              <c:numCache>
                <c:formatCode>General</c:formatCode>
                <c:ptCount val="21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省市別輸入症例数変化!$G$2:$G$212</c:f>
              <c:numCache>
                <c:formatCode>General</c:formatCode>
                <c:ptCount val="21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省市別輸入症例数変化!$H$2:$H$212</c:f>
              <c:numCache>
                <c:formatCode>General</c:formatCode>
                <c:ptCount val="21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省市別輸入症例数変化!$C$2:$C$212</c:f>
              <c:numCache>
                <c:formatCode>m"月"d"日"</c:formatCode>
                <c:ptCount val="2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numCache>
            </c:numRef>
          </c:cat>
          <c:val>
            <c:numRef>
              <c:f>省市別輸入症例数変化!$I$2:$I$212</c:f>
              <c:numCache>
                <c:formatCode>0_);[Red]\(0\)</c:formatCode>
                <c:ptCount val="21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9" formatCode="General">
                  <c:v>1</c:v>
                </c:pt>
              </c:numCache>
            </c:numRef>
          </c:cat>
          <c:val>
            <c:numRef>
              <c:f>省市別輸入症例数変化!$AD$2:$AD$211</c:f>
              <c:numCache>
                <c:formatCode>0_);[Red]\(0\)</c:formatCode>
                <c:ptCount val="21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9" formatCode="General">
                  <c:v>1</c:v>
                </c:pt>
              </c:numCache>
            </c:numRef>
          </c:cat>
          <c:val>
            <c:numRef>
              <c:f>省市別輸入症例数変化!$AE$2:$AE$211</c:f>
              <c:numCache>
                <c:formatCode>General</c:formatCode>
                <c:ptCount val="21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香港マカオ台湾の患者・海外輸入症例・無症状病原体保有者!$BQ$29:$BQ$448</c:f>
              <c:numCache>
                <c:formatCode>General</c:formatCode>
                <c:ptCount val="42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香港マカオ台湾の患者・海外輸入症例・無症状病原体保有者!$BR$29:$BR$448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香港マカオ台湾の患者・海外輸入症例・無症状病原体保有者!$BS$29:$BS$448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香港マカオ台湾の患者・海外輸入症例・無症状病原体保有者!$AX$169:$AX$447</c:f>
              <c:numCache>
                <c:formatCode>m"月"d"日"</c:formatCode>
                <c:ptCount val="2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numCache>
            </c:numRef>
          </c:cat>
          <c:val>
            <c:numRef>
              <c:f>香港マカオ台湾の患者・海外輸入症例・無症状病原体保有者!$AY$169:$AY$447</c:f>
              <c:numCache>
                <c:formatCode>General</c:formatCode>
                <c:ptCount val="27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香港マカオ台湾の患者・海外輸入症例・無症状病原体保有者!$AX$169:$AX$447</c:f>
              <c:numCache>
                <c:formatCode>m"月"d"日"</c:formatCode>
                <c:ptCount val="2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numCache>
            </c:numRef>
          </c:cat>
          <c:val>
            <c:numRef>
              <c:f>香港マカオ台湾の患者・海外輸入症例・無症状病原体保有者!$BB$169:$BB$447</c:f>
              <c:numCache>
                <c:formatCode>General</c:formatCode>
                <c:ptCount val="27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香港マカオ台湾の患者・海外輸入症例・無症状病原体保有者!$AX$169:$AX$447</c:f>
              <c:numCache>
                <c:formatCode>m"月"d"日"</c:formatCode>
                <c:ptCount val="2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numCache>
            </c:numRef>
          </c:cat>
          <c:val>
            <c:numRef>
              <c:f>香港マカオ台湾の患者・海外輸入症例・無症状病原体保有者!$AZ$169:$AZ$447</c:f>
              <c:numCache>
                <c:formatCode>General</c:formatCode>
                <c:ptCount val="27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香港マカオ台湾の患者・海外輸入症例・無症状病原体保有者!$AX$169:$AX$447</c:f>
              <c:numCache>
                <c:formatCode>m"月"d"日"</c:formatCode>
                <c:ptCount val="2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numCache>
            </c:numRef>
          </c:cat>
          <c:val>
            <c:numRef>
              <c:f>香港マカオ台湾の患者・海外輸入症例・無症状病原体保有者!$BC$169:$BC$447</c:f>
              <c:numCache>
                <c:formatCode>General</c:formatCode>
                <c:ptCount val="27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新疆の情況!$U$6:$U$252</c:f>
              <c:strCache>
                <c:ptCount val="2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strCache>
            </c:strRef>
          </c:cat>
          <c:val>
            <c:numRef>
              <c:f>新疆の情況!$V$6:$V$252</c:f>
              <c:numCache>
                <c:formatCode>General</c:formatCode>
                <c:ptCount val="24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新疆の情況!$U$6:$U$252</c:f>
              <c:strCache>
                <c:ptCount val="2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strCache>
            </c:strRef>
          </c:cat>
          <c:val>
            <c:numRef>
              <c:f>新疆の情況!$Y$6:$Y$252</c:f>
              <c:numCache>
                <c:formatCode>General</c:formatCode>
                <c:ptCount val="24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新疆の情況!$U$6:$U$252</c:f>
              <c:strCache>
                <c:ptCount val="2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strCache>
            </c:strRef>
          </c:cat>
          <c:val>
            <c:numRef>
              <c:f>新疆の情況!$W$6:$W$252</c:f>
              <c:numCache>
                <c:formatCode>General</c:formatCode>
                <c:ptCount val="24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新疆の情況!$U$6:$U$252</c:f>
              <c:strCache>
                <c:ptCount val="2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strCache>
            </c:strRef>
          </c:cat>
          <c:val>
            <c:numRef>
              <c:f>新疆の情況!$X$6:$X$252</c:f>
              <c:numCache>
                <c:formatCode>General</c:formatCode>
                <c:ptCount val="24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新疆の情況!$U$6:$U$252</c:f>
              <c:strCache>
                <c:ptCount val="2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strCache>
            </c:strRef>
          </c:cat>
          <c:val>
            <c:numRef>
              <c:f>新疆の情況!$Z$6:$Z$252</c:f>
              <c:numCache>
                <c:formatCode>General</c:formatCode>
                <c:ptCount val="24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国家衛健委発表に基づく感染状況!$X$27:$X$450</c:f>
              <c:numCache>
                <c:formatCode>#,##0_);[Red]\(#,##0\)</c:formatCode>
                <c:ptCount val="4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国家衛健委発表に基づく感染状況!$Y$27:$Y$450</c:f>
              <c:numCache>
                <c:formatCode>General</c:formatCode>
                <c:ptCount val="4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国家衛健委発表に基づく感染状況!$AA$27:$AA$450</c:f>
              <c:numCache>
                <c:formatCode>General</c:formatCode>
                <c:ptCount val="4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国家衛健委発表に基づく感染状況!$AB$27:$AB$450</c:f>
              <c:numCache>
                <c:formatCode>General</c:formatCode>
                <c:ptCount val="4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国家衛健委発表に基づく感染状況!$X$27:$X$450</c:f>
              <c:numCache>
                <c:formatCode>#,##0_);[Red]\(#,##0\)</c:formatCode>
                <c:ptCount val="4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国家衛健委発表に基づく感染状況!$Y$27:$Y$450</c:f>
              <c:numCache>
                <c:formatCode>General</c:formatCode>
                <c:ptCount val="4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国家衛健委発表に基づく感染状況!$AA$27:$AA$450</c:f>
              <c:numCache>
                <c:formatCode>General</c:formatCode>
                <c:ptCount val="4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国家衛健委発表に基づく感染状況!$AB$27:$AB$450</c:f>
              <c:numCache>
                <c:formatCode>General</c:formatCode>
                <c:ptCount val="4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国家衛健委発表に基づく感染状況!$AA$27:$AA$450</c:f>
              <c:numCache>
                <c:formatCode>General</c:formatCode>
                <c:ptCount val="4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国家衛健委発表に基づく感染状況!$Z$27:$Z$450</c:f>
              <c:numCache>
                <c:formatCode>m"月"d"日"</c:formatCode>
                <c:ptCount val="4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numCache>
            </c:numRef>
          </c:cat>
          <c:val>
            <c:numRef>
              <c:f>国家衛健委発表に基づく感染状況!$AB$27:$AB$450</c:f>
              <c:numCache>
                <c:formatCode>General</c:formatCode>
                <c:ptCount val="4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香港マカオ台湾の患者・海外輸入症例・無症状病原体保有者!$BE$70:$BE$448</c:f>
              <c:numCache>
                <c:formatCode>m"月"d"日"</c:formatCode>
                <c:ptCount val="37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numCache>
            </c:numRef>
          </c:cat>
          <c:val>
            <c:numRef>
              <c:f>香港マカオ台湾の患者・海外輸入症例・無症状病原体保有者!$BF$70:$BF$448</c:f>
              <c:numCache>
                <c:formatCode>General</c:formatCode>
                <c:ptCount val="37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香港マカオ台湾の患者・海外輸入症例・無症状病原体保有者!$BE$70:$BE$448</c:f>
              <c:numCache>
                <c:formatCode>m"月"d"日"</c:formatCode>
                <c:ptCount val="37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numCache>
            </c:numRef>
          </c:cat>
          <c:val>
            <c:numRef>
              <c:f>香港マカオ台湾の患者・海外輸入症例・無症状病原体保有者!$BG$70:$BG$448</c:f>
              <c:numCache>
                <c:formatCode>General</c:formatCode>
                <c:ptCount val="37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香港マカオ台湾の患者・海外輸入症例・無症状病原体保有者!$BU$29:$BU$448</c:f>
              <c:numCache>
                <c:formatCode>General</c:formatCode>
                <c:ptCount val="42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香港マカオ台湾の患者・海外輸入症例・無症状病原体保有者!$BV$29:$BV$448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香港マカオ台湾の患者・海外輸入症例・無症状病原体保有者!$BW$29:$BW$448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香港マカオ台湾の患者・海外輸入症例・無症状病原体保有者!$BY$29:$BY$448</c:f>
              <c:numCache>
                <c:formatCode>General</c:formatCode>
                <c:ptCount val="42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香港マカオ台湾の患者・海外輸入症例・無症状病原体保有者!$BZ$29:$BZ$448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香港マカオ台湾の患者・海外輸入症例・無症状病原体保有者!$CA$29:$CA$448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香港マカオ台湾の患者・海外輸入症例・無症状病原体保有者!$BJ$97:$BJ$447</c:f>
              <c:numCache>
                <c:formatCode>m"月"d"日"</c:formatCode>
                <c:ptCount val="3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numCache>
            </c:numRef>
          </c:cat>
          <c:val>
            <c:numRef>
              <c:f>香港マカオ台湾の患者・海外輸入症例・無症状病原体保有者!$BK$97:$BK$447</c:f>
              <c:numCache>
                <c:formatCode>General</c:formatCode>
                <c:ptCount val="35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香港マカオ台湾の患者・海外輸入症例・無症状病原体保有者!$BJ$97:$BJ$447</c:f>
              <c:numCache>
                <c:formatCode>m"月"d"日"</c:formatCode>
                <c:ptCount val="3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numCache>
            </c:numRef>
          </c:cat>
          <c:val>
            <c:numRef>
              <c:f>香港マカオ台湾の患者・海外輸入症例・無症状病原体保有者!$BL$97:$BL$447</c:f>
              <c:numCache>
                <c:formatCode>General</c:formatCode>
                <c:ptCount val="35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香港マカオ台湾の患者・海外輸入症例・無症状病原体保有者!$BM$97:$BM$447</c:f>
              <c:numCache>
                <c:formatCode>m"月"d"日"</c:formatCode>
                <c:ptCount val="3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numCache>
            </c:numRef>
          </c:cat>
          <c:val>
            <c:numRef>
              <c:f>香港マカオ台湾の患者・海外輸入症例・無症状病原体保有者!$BN$97:$BN$447</c:f>
              <c:numCache>
                <c:formatCode>General</c:formatCode>
                <c:ptCount val="35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香港マカオ台湾の患者・海外輸入症例・無症状病原体保有者!$BM$97:$BM$447</c:f>
              <c:numCache>
                <c:formatCode>m"月"d"日"</c:formatCode>
                <c:ptCount val="3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numCache>
            </c:numRef>
          </c:cat>
          <c:val>
            <c:numRef>
              <c:f>香港マカオ台湾の患者・海外輸入症例・無症状病原体保有者!$BO$97:$BO$447</c:f>
              <c:numCache>
                <c:formatCode>General</c:formatCode>
                <c:ptCount val="35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香港マカオ台湾の患者・海外輸入症例・無症状病原体保有者!$CF$29:$CF$448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香港マカオ台湾の患者・海外輸入症例・無症状病原体保有者!$CC$29:$CC$448</c:f>
              <c:numCache>
                <c:formatCode>General</c:formatCode>
                <c:ptCount val="42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香港マカオ台湾の患者・海外輸入症例・無症状病原体保有者!$CB$29:$CB$448</c:f>
              <c:numCache>
                <c:formatCode>m"月"d"日"</c:formatCode>
                <c:ptCount val="4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numCache>
            </c:numRef>
          </c:cat>
          <c:val>
            <c:numRef>
              <c:f>香港マカオ台湾の患者・海外輸入症例・無症状病原体保有者!$CD$29:$CD$448</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0.63894</cdr:x>
      <cdr:y>0.57474</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549378" cy="2721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9"/>
  <sheetViews>
    <sheetView workbookViewId="0">
      <pane xSplit="2" ySplit="5" topLeftCell="C445"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c r="C448" s="48"/>
      <c r="D448" s="84"/>
      <c r="E448" s="110"/>
      <c r="F448" s="57"/>
      <c r="G448" s="48"/>
      <c r="H448" s="89"/>
      <c r="I448" s="89"/>
      <c r="J448" s="48"/>
      <c r="K448" s="56"/>
      <c r="L448" s="48"/>
      <c r="M448" s="89"/>
      <c r="N448" s="48"/>
      <c r="O448" s="89"/>
      <c r="P448" s="111"/>
      <c r="Q448" s="57"/>
      <c r="R448" s="48"/>
      <c r="S448" s="118"/>
      <c r="T448" s="57"/>
      <c r="U448" s="78"/>
      <c r="W448" s="121"/>
      <c r="X448" s="122"/>
      <c r="Y448" s="97"/>
      <c r="Z448" s="123"/>
      <c r="AA448" s="97"/>
      <c r="AB448" s="97"/>
    </row>
    <row r="449" spans="2:21" x14ac:dyDescent="0.55000000000000004">
      <c r="B449" s="77"/>
      <c r="C449" s="59"/>
      <c r="D449" s="49"/>
      <c r="E449" s="61"/>
      <c r="F449" s="60"/>
      <c r="G449" s="59"/>
      <c r="H449" s="61"/>
      <c r="I449" s="55"/>
      <c r="J449" s="59"/>
      <c r="K449" s="61"/>
      <c r="L449" s="59"/>
      <c r="M449" s="61"/>
      <c r="N449" s="48"/>
      <c r="O449" s="60"/>
      <c r="P449" s="124"/>
      <c r="Q449" s="60"/>
      <c r="R449" s="48"/>
      <c r="S449" s="60"/>
      <c r="T449" s="60"/>
      <c r="U449" s="78"/>
    </row>
    <row r="450" spans="2:21" ht="9.5" customHeight="1" thickBot="1" x14ac:dyDescent="0.6">
      <c r="B450" s="66"/>
      <c r="C450" s="79"/>
      <c r="D450" s="80"/>
      <c r="E450" s="82"/>
      <c r="F450" s="95"/>
      <c r="G450" s="79"/>
      <c r="H450" s="82"/>
      <c r="I450" s="82"/>
      <c r="J450" s="79"/>
      <c r="K450" s="82"/>
      <c r="L450" s="79"/>
      <c r="M450" s="82"/>
      <c r="N450" s="83"/>
      <c r="O450" s="81"/>
      <c r="P450" s="94"/>
      <c r="Q450" s="95"/>
      <c r="R450" s="120"/>
      <c r="S450" s="95"/>
      <c r="T450" s="95"/>
      <c r="U450" s="67"/>
    </row>
    <row r="452" spans="2:21" ht="13" customHeight="1" x14ac:dyDescent="0.55000000000000004">
      <c r="E452" s="112"/>
      <c r="F452" s="113"/>
      <c r="G452" s="112" t="s">
        <v>80</v>
      </c>
      <c r="H452" s="113"/>
      <c r="I452" s="113"/>
      <c r="J452" s="113"/>
      <c r="U452" s="72"/>
    </row>
    <row r="453" spans="2:21" ht="13" customHeight="1" x14ac:dyDescent="0.55000000000000004">
      <c r="E453" s="112" t="s">
        <v>98</v>
      </c>
      <c r="F453" s="113"/>
      <c r="G453" s="293" t="s">
        <v>79</v>
      </c>
      <c r="H453" s="294"/>
      <c r="I453" s="112" t="s">
        <v>106</v>
      </c>
      <c r="J453" s="113"/>
    </row>
    <row r="454" spans="2:21" ht="13" customHeight="1" x14ac:dyDescent="0.55000000000000004">
      <c r="B454" s="130">
        <v>1</v>
      </c>
      <c r="E454" s="114" t="s">
        <v>108</v>
      </c>
      <c r="F454" s="113"/>
      <c r="G454" s="115"/>
      <c r="H454" s="115"/>
      <c r="I454" s="112" t="s">
        <v>107</v>
      </c>
      <c r="J454" s="113"/>
    </row>
    <row r="455" spans="2:21" ht="18.5" customHeight="1" x14ac:dyDescent="0.55000000000000004">
      <c r="E455" s="112" t="s">
        <v>96</v>
      </c>
      <c r="F455" s="113"/>
      <c r="G455" s="112" t="s">
        <v>97</v>
      </c>
      <c r="H455" s="113"/>
      <c r="I455" s="113"/>
      <c r="J455" s="113"/>
    </row>
    <row r="456" spans="2:21" ht="13" customHeight="1" x14ac:dyDescent="0.55000000000000004">
      <c r="E456" s="112" t="s">
        <v>98</v>
      </c>
      <c r="F456" s="113"/>
      <c r="G456" s="112" t="s">
        <v>99</v>
      </c>
      <c r="H456" s="113"/>
      <c r="I456" s="113"/>
      <c r="J456" s="113"/>
    </row>
    <row r="457" spans="2:21" ht="13" customHeight="1" x14ac:dyDescent="0.55000000000000004">
      <c r="E457" s="112" t="s">
        <v>98</v>
      </c>
      <c r="F457" s="113"/>
      <c r="G457" s="112" t="s">
        <v>100</v>
      </c>
      <c r="H457" s="113"/>
      <c r="I457" s="113"/>
      <c r="J457" s="113"/>
    </row>
    <row r="458" spans="2:21" ht="13" customHeight="1" x14ac:dyDescent="0.55000000000000004">
      <c r="E458" s="112" t="s">
        <v>101</v>
      </c>
      <c r="F458" s="113"/>
      <c r="G458" s="112" t="s">
        <v>102</v>
      </c>
      <c r="H458" s="113"/>
      <c r="I458" s="113"/>
      <c r="J458" s="113"/>
    </row>
    <row r="459" spans="2:21" ht="13" customHeight="1" x14ac:dyDescent="0.55000000000000004">
      <c r="E459" s="112" t="s">
        <v>103</v>
      </c>
      <c r="F459" s="113"/>
      <c r="G459" s="112" t="s">
        <v>104</v>
      </c>
      <c r="H459" s="113"/>
      <c r="I459" s="113"/>
      <c r="J459" s="113"/>
    </row>
  </sheetData>
  <mergeCells count="12">
    <mergeCell ref="G453:H45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2"/>
  <sheetViews>
    <sheetView topLeftCell="A4" zoomScale="96" zoomScaleNormal="96" workbookViewId="0">
      <pane xSplit="1" ySplit="4" topLeftCell="B439" activePane="bottomRight" state="frozen"/>
      <selection activeCell="A4" sqref="A4"/>
      <selection pane="topRight" activeCell="B4" sqref="B4"/>
      <selection pane="bottomLeft" activeCell="A8" sqref="A8"/>
      <selection pane="bottomRight" activeCell="H446" sqref="H44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6" si="537">+BA344+1</f>
        <v>128</v>
      </c>
      <c r="BB345" s="130">
        <v>0</v>
      </c>
      <c r="BC345" s="27">
        <f t="shared" ref="BC345:BC376" si="538">+BC344+BB345</f>
        <v>22</v>
      </c>
      <c r="BD345" s="238">
        <f t="shared" ref="BD345:BD446"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4"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v>44270</v>
      </c>
      <c r="B446" s="240">
        <v>13</v>
      </c>
      <c r="C446" s="154">
        <f t="shared" ref="C446" si="1164">+B446+C445</f>
        <v>5159</v>
      </c>
      <c r="D446" s="154">
        <f t="shared" ref="D446" si="1165">+C446-F446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6">+A446</f>
        <v>44270</v>
      </c>
      <c r="AA446" s="230">
        <f t="shared" ref="AA446" si="1167">+AF446+AL446+AR446</f>
        <v>12349</v>
      </c>
      <c r="AB446" s="230">
        <f t="shared" ref="AB446" si="1168">+AH446+AN446+AT446</f>
        <v>11767</v>
      </c>
      <c r="AC446" s="231">
        <f t="shared" ref="AC446" si="1169">+AJ446+AP446+AV446</f>
        <v>213</v>
      </c>
      <c r="AD446" s="183">
        <f t="shared" ref="AD446" si="1170">+AF446-AF445</f>
        <v>30</v>
      </c>
      <c r="AE446" s="243">
        <f t="shared" ref="AE446" si="1171">+AE445+AD446</f>
        <v>10106</v>
      </c>
      <c r="AF446" s="155">
        <v>11311</v>
      </c>
      <c r="AG446" s="184">
        <f t="shared" ref="AG446" si="1172">+AH446-AH445</f>
        <v>14</v>
      </c>
      <c r="AH446" s="155">
        <v>10769</v>
      </c>
      <c r="AI446" s="184">
        <f t="shared" ref="AI446" si="1173">+AJ446-AJ445</f>
        <v>0</v>
      </c>
      <c r="AJ446" s="185">
        <v>203</v>
      </c>
      <c r="AK446" s="186">
        <f t="shared" ref="AK446" si="1174">+AL446-AL445</f>
        <v>0</v>
      </c>
      <c r="AL446" s="155">
        <v>48</v>
      </c>
      <c r="AM446" s="184">
        <f t="shared" ref="AM446" si="1175">+AN446-AN445</f>
        <v>0</v>
      </c>
      <c r="AN446" s="155">
        <v>47</v>
      </c>
      <c r="AO446" s="184">
        <f t="shared" ref="AO446" si="1176">+AP446-AP445</f>
        <v>0</v>
      </c>
      <c r="AP446" s="187">
        <v>0</v>
      </c>
      <c r="AQ446" s="186">
        <f t="shared" ref="AQ446" si="1177">+AR446-AR445</f>
        <v>5</v>
      </c>
      <c r="AR446" s="155">
        <v>990</v>
      </c>
      <c r="AS446" s="184">
        <f t="shared" ref="AS446" si="1178">+AT446-AT445</f>
        <v>1</v>
      </c>
      <c r="AT446" s="155">
        <v>951</v>
      </c>
      <c r="AU446" s="184">
        <f t="shared" ref="AU446" si="1179">+AV446-AV445</f>
        <v>0</v>
      </c>
      <c r="AV446" s="188">
        <v>10</v>
      </c>
      <c r="AW446" s="238">
        <v>285</v>
      </c>
      <c r="AX446" s="237">
        <f t="shared" ref="AX446" si="1180">+A446</f>
        <v>44270</v>
      </c>
      <c r="AY446" s="6">
        <v>0</v>
      </c>
      <c r="AZ446" s="238">
        <f t="shared" ref="AZ446" si="1181">+AZ445+AY446</f>
        <v>410</v>
      </c>
      <c r="BA446" s="238">
        <f t="shared" si="537"/>
        <v>229</v>
      </c>
      <c r="BB446" s="130">
        <v>0</v>
      </c>
      <c r="BC446" s="27">
        <f t="shared" ref="BC446" si="1182">+BC445+BB446</f>
        <v>964</v>
      </c>
      <c r="BD446" s="238">
        <f t="shared" si="539"/>
        <v>264</v>
      </c>
      <c r="BE446" s="229">
        <f t="shared" ref="BE446" si="1183">+Z446</f>
        <v>44270</v>
      </c>
      <c r="BF446" s="132">
        <f t="shared" ref="BF446" si="1184">+B446</f>
        <v>13</v>
      </c>
      <c r="BG446" s="132">
        <f t="shared" ref="BG446" si="1185">+BI446</f>
        <v>5159</v>
      </c>
      <c r="BH446" s="229">
        <f t="shared" ref="BH446" si="1186">+A446</f>
        <v>44270</v>
      </c>
      <c r="BI446" s="132">
        <f t="shared" ref="BI446" si="1187">+C446</f>
        <v>5159</v>
      </c>
      <c r="BJ446" s="1">
        <f t="shared" ref="BJ446" si="1188">+BE446</f>
        <v>44270</v>
      </c>
      <c r="BK446">
        <f t="shared" ref="BK446" si="1189">+L446</f>
        <v>7</v>
      </c>
      <c r="BL446">
        <f t="shared" ref="BL446" si="1190">+M446</f>
        <v>7</v>
      </c>
      <c r="BM446" s="1">
        <f t="shared" ref="BM446" si="1191">+BJ446</f>
        <v>44270</v>
      </c>
      <c r="BN446">
        <f t="shared" ref="BN446" si="1192">+BN445+BK446</f>
        <v>8394</v>
      </c>
      <c r="BO446">
        <f t="shared" ref="BO446" si="1193">+BO445+BL446</f>
        <v>3974</v>
      </c>
      <c r="BP446" s="179">
        <f t="shared" ref="BP446" si="1194">+A446</f>
        <v>44270</v>
      </c>
      <c r="BQ446">
        <f t="shared" ref="BQ446" si="1195">+AF446</f>
        <v>11311</v>
      </c>
      <c r="BR446">
        <f t="shared" ref="BR446" si="1196">+AH446</f>
        <v>10769</v>
      </c>
      <c r="BS446">
        <f t="shared" ref="BS446" si="1197">+AJ446</f>
        <v>203</v>
      </c>
      <c r="BT446" s="179">
        <f t="shared" ref="BT446" si="1198">+A446</f>
        <v>44270</v>
      </c>
      <c r="BU446">
        <f t="shared" ref="BU446" si="1199">+AL446</f>
        <v>48</v>
      </c>
      <c r="BV446">
        <f t="shared" ref="BV446" si="1200">+AN446</f>
        <v>47</v>
      </c>
      <c r="BW446">
        <f t="shared" ref="BW446" si="1201">+AP446</f>
        <v>0</v>
      </c>
      <c r="BX446" s="179">
        <f t="shared" ref="BX446" si="1202">+A446</f>
        <v>44270</v>
      </c>
      <c r="BY446">
        <f t="shared" ref="BY446" si="1203">+AR446</f>
        <v>990</v>
      </c>
      <c r="BZ446">
        <f t="shared" ref="BZ446" si="1204">+AT446</f>
        <v>951</v>
      </c>
      <c r="CA446">
        <f t="shared" ref="CA446" si="1205">+AV446</f>
        <v>10</v>
      </c>
      <c r="CB446" s="179">
        <f t="shared" ref="CB446" si="1206">+A446</f>
        <v>44270</v>
      </c>
      <c r="CC446">
        <f t="shared" ref="CC446" si="1207">+AD446</f>
        <v>30</v>
      </c>
      <c r="CD446">
        <f t="shared" ref="CD446" si="1208">+AG446</f>
        <v>14</v>
      </c>
      <c r="CE446" s="179">
        <f t="shared" ref="CE446" si="1209">+A446</f>
        <v>44270</v>
      </c>
      <c r="CF446">
        <f t="shared" ref="CF446" si="1210">+AI446</f>
        <v>0</v>
      </c>
      <c r="CG446" s="1">
        <f t="shared" ref="CG446" si="1211">+Z446</f>
        <v>44270</v>
      </c>
      <c r="CH446" s="282">
        <f t="shared" ref="CH446" si="1212">+AD446</f>
        <v>30</v>
      </c>
      <c r="CI446" s="1">
        <f t="shared" ref="CI446" si="1213">+Z446</f>
        <v>44270</v>
      </c>
      <c r="CJ446" s="283">
        <f t="shared" ref="CJ446" si="1214">+AI446</f>
        <v>0</v>
      </c>
    </row>
    <row r="447" spans="1:88" ht="18" customHeight="1" x14ac:dyDescent="0.55000000000000004">
      <c r="A447" s="179"/>
      <c r="B447" s="147"/>
      <c r="C447" s="154"/>
      <c r="D447" s="154"/>
      <c r="E447" s="147"/>
      <c r="F447" s="147"/>
      <c r="G447" s="147"/>
      <c r="H447" s="135"/>
      <c r="I447" s="147"/>
      <c r="J447" s="135"/>
      <c r="K447" s="42"/>
      <c r="L447" s="146"/>
      <c r="M447" s="147"/>
      <c r="N447" s="135"/>
      <c r="O447" s="135"/>
      <c r="P447" s="147"/>
      <c r="Q447" s="147"/>
      <c r="R447" s="135"/>
      <c r="S447" s="135"/>
      <c r="T447" s="147"/>
      <c r="U447" s="147"/>
      <c r="V447" s="135"/>
      <c r="W447" s="42"/>
      <c r="X447" s="148"/>
      <c r="Z447" s="75"/>
      <c r="AA447" s="230"/>
      <c r="AB447" s="230"/>
      <c r="AC447" s="231"/>
      <c r="AD447" s="183"/>
      <c r="AE447" s="243"/>
      <c r="AF447" s="155"/>
      <c r="AG447" s="184"/>
      <c r="AH447" s="155"/>
      <c r="AI447" s="184"/>
      <c r="AJ447" s="185"/>
      <c r="AK447" s="186"/>
      <c r="AL447" s="155"/>
      <c r="AM447" s="184"/>
      <c r="AN447" s="155"/>
      <c r="AO447" s="184"/>
      <c r="AP447" s="187"/>
      <c r="AQ447" s="186"/>
      <c r="AR447" s="155"/>
      <c r="AS447" s="184"/>
      <c r="AT447" s="155"/>
      <c r="AU447" s="184"/>
      <c r="AV447" s="188"/>
      <c r="AX447"/>
      <c r="AY447"/>
      <c r="AZ447"/>
      <c r="BB447"/>
      <c r="BQ447" s="45"/>
      <c r="BR447" s="45"/>
      <c r="BS447" s="45"/>
      <c r="BT447" s="45"/>
    </row>
    <row r="448" spans="1:88" ht="7" customHeight="1" thickBot="1" x14ac:dyDescent="0.6">
      <c r="A448" s="66"/>
      <c r="B448" s="146"/>
      <c r="C448" s="154"/>
      <c r="D448" s="147"/>
      <c r="E448" s="147"/>
      <c r="F448" s="147"/>
      <c r="G448" s="147"/>
      <c r="H448" s="135"/>
      <c r="I448" s="147"/>
      <c r="J448" s="135"/>
      <c r="K448" s="148"/>
      <c r="L448" s="146"/>
      <c r="M448" s="147"/>
      <c r="N448" s="135"/>
      <c r="O448" s="135"/>
      <c r="P448" s="147"/>
      <c r="Q448" s="147"/>
      <c r="R448" s="135"/>
      <c r="S448" s="135"/>
      <c r="T448" s="147"/>
      <c r="U448" s="147"/>
      <c r="V448" s="135"/>
      <c r="W448" s="42"/>
      <c r="X448" s="148"/>
      <c r="Z448" s="66"/>
      <c r="AA448" s="64"/>
      <c r="AB448" s="64"/>
      <c r="AC448" s="64"/>
      <c r="AD448" s="183"/>
      <c r="AE448" s="243"/>
      <c r="AF448" s="155"/>
      <c r="AG448" s="184"/>
      <c r="AH448" s="155"/>
      <c r="AI448" s="184"/>
      <c r="AJ448" s="185"/>
      <c r="AK448" s="186"/>
      <c r="AL448" s="155"/>
      <c r="AM448" s="184"/>
      <c r="AN448" s="155"/>
      <c r="AO448" s="184"/>
      <c r="AP448" s="187"/>
      <c r="AQ448" s="186"/>
      <c r="AR448" s="155"/>
      <c r="AS448" s="184"/>
      <c r="AT448" s="155"/>
      <c r="AU448" s="184"/>
      <c r="AV448" s="188"/>
    </row>
    <row r="449" spans="1:54" x14ac:dyDescent="0.55000000000000004">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AY449" s="45" t="s">
        <v>476</v>
      </c>
      <c r="BB449" s="45" t="s">
        <v>475</v>
      </c>
    </row>
    <row r="450" spans="1:54" x14ac:dyDescent="0.55000000000000004">
      <c r="AI450" s="259">
        <f>SUM(AI189:AI447)</f>
        <v>196</v>
      </c>
      <c r="AY450" s="45">
        <f>SUM(AY359:AY413)</f>
        <v>69</v>
      </c>
      <c r="BB450" s="45">
        <f>SUM(BB374:BB413)</f>
        <v>941</v>
      </c>
    </row>
    <row r="451" spans="1:54" x14ac:dyDescent="0.55000000000000004">
      <c r="L451">
        <f>SUM(L97:L450)</f>
        <v>8394</v>
      </c>
      <c r="P451">
        <f>SUM(P97:P450)</f>
        <v>1669</v>
      </c>
      <c r="AD451">
        <f>SUM(AD188:AD194)</f>
        <v>82</v>
      </c>
    </row>
    <row r="452" spans="1:54" ht="15.5" customHeight="1" x14ac:dyDescent="0.55000000000000004">
      <c r="A452" s="130"/>
      <c r="D452">
        <f>SUM(B229:B259)</f>
        <v>435</v>
      </c>
      <c r="Z452" s="130"/>
      <c r="AA452" s="130"/>
      <c r="AB452" s="130"/>
      <c r="AC452" s="130"/>
      <c r="AF452">
        <f>SUM(AD188:AD447)</f>
        <v>10108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9"/>
  <sheetViews>
    <sheetView workbookViewId="0">
      <pane xSplit="3" ySplit="1" topLeftCell="Q199" activePane="bottomRight" state="frozen"/>
      <selection pane="topRight" activeCell="C1" sqref="C1"/>
      <selection pane="bottomLeft" activeCell="A2" sqref="A2"/>
      <selection pane="bottomRight" activeCell="W211" sqref="W21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1</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2</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3</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4</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5</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6</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7</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8</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9</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10</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11</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12</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13</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14</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15</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16</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17</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18</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19</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20</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21</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22</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23</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24</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25</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26</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27</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28</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29</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30</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31</v>
      </c>
      <c r="AH191">
        <v>11</v>
      </c>
    </row>
    <row r="192" spans="2:34" x14ac:dyDescent="0.55000000000000004">
      <c r="B192" s="265">
        <f t="shared" si="23"/>
        <v>10</v>
      </c>
      <c r="C192" s="1">
        <v>44253</v>
      </c>
      <c r="D192">
        <v>1</v>
      </c>
      <c r="E192">
        <v>5</v>
      </c>
      <c r="F192">
        <v>1</v>
      </c>
      <c r="G192">
        <v>2</v>
      </c>
      <c r="I192" s="265">
        <f t="shared" ref="I192:I209" si="28">SUM(J192:AA192)</f>
        <v>1</v>
      </c>
      <c r="Y192">
        <v>1</v>
      </c>
      <c r="AC192" s="1">
        <f t="shared" si="24"/>
        <v>44253</v>
      </c>
      <c r="AD192" s="266">
        <f t="shared" si="25"/>
        <v>10</v>
      </c>
      <c r="AE192">
        <f t="shared" si="26"/>
        <v>1</v>
      </c>
      <c r="AG192">
        <v>32</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33</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34</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35</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36</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37</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38</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c r="AG199">
        <v>39</v>
      </c>
      <c r="AH199">
        <v>19</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c r="AG200">
        <v>40</v>
      </c>
      <c r="AH200">
        <v>20</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c r="AG201">
        <v>41</v>
      </c>
      <c r="AH201">
        <v>21</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c r="AG202">
        <v>42</v>
      </c>
      <c r="AH202">
        <v>22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c r="AG203">
        <v>43</v>
      </c>
      <c r="AH203">
        <v>23</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c r="AG204">
        <v>44</v>
      </c>
      <c r="AH204">
        <v>24</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c r="AG205">
        <v>45</v>
      </c>
      <c r="AH205">
        <v>25</v>
      </c>
    </row>
    <row r="206" spans="2:34" x14ac:dyDescent="0.55000000000000004">
      <c r="B206" s="265">
        <f t="shared" ref="B206:B207" si="61">SUM(D206:AB206)-I206</f>
        <v>7</v>
      </c>
      <c r="C206" s="1">
        <v>44267</v>
      </c>
      <c r="D206">
        <v>2</v>
      </c>
      <c r="E206">
        <v>3</v>
      </c>
      <c r="I206" s="265">
        <f t="shared" si="28"/>
        <v>2</v>
      </c>
      <c r="S206">
        <v>1</v>
      </c>
      <c r="Y206">
        <v>1</v>
      </c>
      <c r="AC206" s="1">
        <f t="shared" ref="AC206:AC207" si="62">+C206</f>
        <v>44267</v>
      </c>
      <c r="AD206" s="266">
        <f t="shared" ref="AD206:AD207" si="63">+B206</f>
        <v>7</v>
      </c>
      <c r="AE206">
        <f t="shared" ref="AE206:AE207" si="64">+D206</f>
        <v>2</v>
      </c>
      <c r="AG206">
        <v>46</v>
      </c>
      <c r="AH206">
        <v>26</v>
      </c>
    </row>
    <row r="207" spans="2:34" x14ac:dyDescent="0.55000000000000004">
      <c r="B207" s="265">
        <f t="shared" si="61"/>
        <v>10</v>
      </c>
      <c r="C207" s="1">
        <v>44268</v>
      </c>
      <c r="D207">
        <v>4</v>
      </c>
      <c r="E207">
        <v>1</v>
      </c>
      <c r="G207">
        <v>1</v>
      </c>
      <c r="H207">
        <v>2</v>
      </c>
      <c r="I207" s="265">
        <f t="shared" si="28"/>
        <v>2</v>
      </c>
      <c r="T207">
        <v>1</v>
      </c>
      <c r="V207">
        <v>1</v>
      </c>
      <c r="AC207" s="1">
        <f t="shared" si="62"/>
        <v>44268</v>
      </c>
      <c r="AD207" s="266">
        <f t="shared" si="63"/>
        <v>10</v>
      </c>
      <c r="AE207">
        <f t="shared" si="64"/>
        <v>4</v>
      </c>
      <c r="AG207">
        <v>47</v>
      </c>
      <c r="AH207">
        <v>27</v>
      </c>
    </row>
    <row r="208" spans="2:34" x14ac:dyDescent="0.55000000000000004">
      <c r="B208" s="265">
        <f t="shared" ref="B208" si="65">SUM(D208:AB208)-I208</f>
        <v>5</v>
      </c>
      <c r="C208" s="1">
        <v>44269</v>
      </c>
      <c r="D208">
        <v>1</v>
      </c>
      <c r="E208">
        <v>1</v>
      </c>
      <c r="G208">
        <v>1</v>
      </c>
      <c r="H208">
        <v>1</v>
      </c>
      <c r="I208" s="265">
        <f t="shared" si="28"/>
        <v>1</v>
      </c>
      <c r="Y208">
        <v>1</v>
      </c>
      <c r="AC208" s="1">
        <f t="shared" ref="AC208" si="66">+C208</f>
        <v>44269</v>
      </c>
      <c r="AD208" s="266">
        <f t="shared" ref="AD208" si="67">+B208</f>
        <v>5</v>
      </c>
      <c r="AE208">
        <f t="shared" ref="AE208" si="68">+D208</f>
        <v>1</v>
      </c>
      <c r="AG208">
        <v>48</v>
      </c>
      <c r="AH208">
        <v>28</v>
      </c>
    </row>
    <row r="209" spans="2:34" x14ac:dyDescent="0.55000000000000004">
      <c r="B209" s="265">
        <f t="shared" ref="B209" si="69">SUM(D209:AB209)-I209</f>
        <v>13</v>
      </c>
      <c r="C209" s="1">
        <v>44270</v>
      </c>
      <c r="D209">
        <v>5</v>
      </c>
      <c r="F209">
        <v>6</v>
      </c>
      <c r="I209" s="265">
        <f t="shared" si="28"/>
        <v>2</v>
      </c>
      <c r="T209">
        <v>1</v>
      </c>
      <c r="Y209">
        <v>1</v>
      </c>
      <c r="AC209" s="1">
        <f t="shared" ref="AC209" si="70">+C209</f>
        <v>44270</v>
      </c>
      <c r="AD209" s="266">
        <f t="shared" ref="AD209" si="71">+B209</f>
        <v>13</v>
      </c>
      <c r="AE209">
        <f t="shared" ref="AE209" si="72">+D209</f>
        <v>5</v>
      </c>
      <c r="AG209">
        <v>49</v>
      </c>
      <c r="AH209">
        <v>29</v>
      </c>
    </row>
    <row r="210" spans="2:34" x14ac:dyDescent="0.55000000000000004">
      <c r="B210" s="265"/>
      <c r="C210" s="1"/>
      <c r="I210" s="265"/>
      <c r="AC210" s="1"/>
      <c r="AD210" s="266"/>
    </row>
    <row r="211" spans="2:34" x14ac:dyDescent="0.55000000000000004">
      <c r="B211" s="240"/>
      <c r="C211" s="1"/>
      <c r="AC211" s="278">
        <v>1</v>
      </c>
    </row>
    <row r="212" spans="2:34" s="264" customFormat="1" ht="5" customHeight="1" x14ac:dyDescent="0.55000000000000004">
      <c r="B212" s="263"/>
      <c r="C212" s="262"/>
      <c r="AB212" s="5"/>
    </row>
    <row r="213" spans="2:34" ht="5.5" customHeight="1" x14ac:dyDescent="0.55000000000000004">
      <c r="B213" s="256"/>
      <c r="C213" s="1"/>
    </row>
    <row r="214" spans="2:34" x14ac:dyDescent="0.55000000000000004">
      <c r="B214">
        <f>SUM(B2:B213)</f>
        <v>2805</v>
      </c>
      <c r="C214" s="1" t="s">
        <v>348</v>
      </c>
      <c r="D214" s="27">
        <f>SUM(D2:D213)</f>
        <v>957</v>
      </c>
      <c r="E214" s="27">
        <f>SUM(E2:E213)</f>
        <v>522</v>
      </c>
      <c r="F214" s="27">
        <f>SUM(F2:F213)</f>
        <v>292</v>
      </c>
      <c r="G214" s="27">
        <f>SUM(G2:G213)</f>
        <v>201</v>
      </c>
      <c r="H214" s="27">
        <f>SUM(H2:H213)</f>
        <v>187</v>
      </c>
      <c r="J214">
        <f t="shared" ref="J214:AA214" si="73">SUM(J2:J213)</f>
        <v>46</v>
      </c>
      <c r="K214">
        <f t="shared" si="73"/>
        <v>2</v>
      </c>
      <c r="L214">
        <f t="shared" si="73"/>
        <v>7</v>
      </c>
      <c r="M214">
        <f t="shared" si="73"/>
        <v>18</v>
      </c>
      <c r="N214">
        <f t="shared" si="73"/>
        <v>12</v>
      </c>
      <c r="O214">
        <f t="shared" si="73"/>
        <v>25</v>
      </c>
      <c r="P214">
        <f t="shared" si="73"/>
        <v>34</v>
      </c>
      <c r="Q214">
        <f t="shared" si="73"/>
        <v>3</v>
      </c>
      <c r="R214">
        <f t="shared" si="73"/>
        <v>12</v>
      </c>
      <c r="S214">
        <f t="shared" si="73"/>
        <v>19</v>
      </c>
      <c r="T214">
        <f t="shared" si="73"/>
        <v>42</v>
      </c>
      <c r="U214">
        <f t="shared" si="73"/>
        <v>58</v>
      </c>
      <c r="V214">
        <f t="shared" si="73"/>
        <v>78</v>
      </c>
      <c r="W214">
        <f t="shared" si="73"/>
        <v>27</v>
      </c>
      <c r="X214">
        <f t="shared" si="73"/>
        <v>35</v>
      </c>
      <c r="Y214">
        <f t="shared" si="73"/>
        <v>138</v>
      </c>
      <c r="Z214">
        <f t="shared" si="73"/>
        <v>45</v>
      </c>
      <c r="AA214">
        <f t="shared" si="73"/>
        <v>45</v>
      </c>
    </row>
    <row r="215" spans="2:34" x14ac:dyDescent="0.55000000000000004">
      <c r="C215" s="1"/>
    </row>
    <row r="216" spans="2:34" ht="5" customHeight="1" x14ac:dyDescent="0.55000000000000004">
      <c r="C216" s="1"/>
    </row>
    <row r="219" spans="2:34" x14ac:dyDescent="0.55000000000000004">
      <c r="B219" s="240"/>
      <c r="J21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64" zoomScale="70" zoomScaleNormal="70" workbookViewId="0">
      <selection activeCell="T77" sqref="T7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3"/>
  <sheetViews>
    <sheetView topLeftCell="A2" workbookViewId="0">
      <pane xSplit="2" ySplit="2" topLeftCell="C244" activePane="bottomRight" state="frozen"/>
      <selection activeCell="O24" sqref="O24"/>
      <selection pane="topRight" activeCell="O24" sqref="O24"/>
      <selection pane="bottomLeft" activeCell="O24" sqref="O24"/>
      <selection pane="bottomRight" activeCell="F251" sqref="F25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x14ac:dyDescent="0.55000000000000004">
      <c r="B251" s="249"/>
      <c r="C251" s="45"/>
      <c r="G251" s="1"/>
      <c r="H251" s="129"/>
      <c r="I251" s="286"/>
      <c r="J251" s="129"/>
      <c r="K251" s="287"/>
      <c r="L251" s="288"/>
      <c r="M251" s="286"/>
      <c r="N251" s="287"/>
      <c r="O251" s="129"/>
      <c r="P251" s="286"/>
      <c r="Q251" s="289"/>
      <c r="R251" s="290"/>
      <c r="S251" s="289"/>
      <c r="T251" s="129"/>
      <c r="U251" s="291"/>
      <c r="V251" s="286"/>
      <c r="W251" s="286"/>
      <c r="X251" s="129"/>
      <c r="Y251" s="286"/>
      <c r="Z251" s="129"/>
    </row>
    <row r="252" spans="1:26" ht="7.5" customHeight="1" x14ac:dyDescent="0.55000000000000004">
      <c r="H252" s="286"/>
      <c r="I252" s="286"/>
      <c r="J252" s="286"/>
      <c r="K252" s="286"/>
      <c r="L252" s="292"/>
      <c r="M252" s="286"/>
      <c r="N252" s="286"/>
      <c r="O252" s="286"/>
      <c r="P252" s="286"/>
      <c r="Q252" s="286"/>
      <c r="R252" s="292"/>
      <c r="S252" s="286"/>
      <c r="T252" s="286"/>
      <c r="U252" s="286"/>
      <c r="V252" s="286"/>
      <c r="W252" s="286"/>
      <c r="X252" s="129"/>
      <c r="Y252" s="286"/>
      <c r="Z252" s="129"/>
    </row>
    <row r="253" spans="1:26" x14ac:dyDescent="0.55000000000000004">
      <c r="H253" s="286"/>
      <c r="I253" s="286"/>
      <c r="J253" s="286"/>
      <c r="K253" s="286"/>
      <c r="L253" s="292"/>
      <c r="M253" s="286"/>
      <c r="N253" s="286"/>
      <c r="O253" s="286"/>
      <c r="P253" s="286"/>
      <c r="Q253" s="286"/>
      <c r="R253" s="292"/>
      <c r="S253" s="286"/>
      <c r="T253" s="286"/>
      <c r="U253" s="286"/>
      <c r="V253" s="286"/>
      <c r="W253" s="286"/>
      <c r="X253" s="129"/>
      <c r="Y253" s="286"/>
      <c r="Z253"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2021-03-16T05:52:27Z</dcterms:modified>
</cp:coreProperties>
</file>