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これで行こう中国衛生健康委\感染症\肺炎\乙27：武漢市原因不明の肺炎\"/>
    </mc:Choice>
  </mc:AlternateContent>
  <xr:revisionPtr revIDLastSave="0" documentId="13_ncr:1_{BCC7D710-0774-4B62-AF1F-9A479F66CB82}"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84" i="2" l="1"/>
  <c r="Z484" i="2"/>
  <c r="X484" i="2"/>
  <c r="W484" i="2"/>
  <c r="P484" i="2"/>
  <c r="O484" i="2"/>
  <c r="M484" i="2"/>
  <c r="AB484" i="2" s="1"/>
  <c r="K484" i="2"/>
  <c r="I484" i="2"/>
  <c r="H484" i="2"/>
  <c r="Y484" i="2" s="1"/>
  <c r="CM483" i="5"/>
  <c r="CL483" i="5"/>
  <c r="CK483" i="5"/>
  <c r="CJ483" i="5"/>
  <c r="CI483" i="5"/>
  <c r="CH483" i="5"/>
  <c r="CG483" i="5"/>
  <c r="CF483" i="5"/>
  <c r="CE483" i="5"/>
  <c r="CD483" i="5"/>
  <c r="CC483" i="5"/>
  <c r="CB483" i="5"/>
  <c r="CA483" i="5"/>
  <c r="BZ483" i="5"/>
  <c r="BY483" i="5"/>
  <c r="BX483" i="5"/>
  <c r="BW483" i="5"/>
  <c r="BU483" i="5"/>
  <c r="BV483" i="5" s="1"/>
  <c r="BS483" i="5"/>
  <c r="BR483" i="5"/>
  <c r="BQ483" i="5"/>
  <c r="BP483" i="5"/>
  <c r="BN483" i="5"/>
  <c r="BL483" i="5"/>
  <c r="BO483" i="5" s="1"/>
  <c r="BK483" i="5"/>
  <c r="BI483" i="5"/>
  <c r="BH483" i="5"/>
  <c r="BG483" i="5"/>
  <c r="BF483" i="5"/>
  <c r="BE483" i="5"/>
  <c r="BJ483" i="5" s="1"/>
  <c r="BM483" i="5" s="1"/>
  <c r="BD483" i="5"/>
  <c r="BC483" i="5"/>
  <c r="BA483" i="5"/>
  <c r="AZ483" i="5"/>
  <c r="AX483" i="5"/>
  <c r="AW483" i="5"/>
  <c r="AU483" i="5"/>
  <c r="AS483" i="5"/>
  <c r="AQ483" i="5"/>
  <c r="AO483" i="5"/>
  <c r="AM483" i="5"/>
  <c r="AK483" i="5"/>
  <c r="AI483" i="5"/>
  <c r="AG483" i="5"/>
  <c r="AD483" i="5"/>
  <c r="AE483" i="5" s="1"/>
  <c r="AC483" i="5"/>
  <c r="AB483" i="5"/>
  <c r="AA483" i="5"/>
  <c r="Z483" i="5"/>
  <c r="Y483" i="5"/>
  <c r="C483" i="5"/>
  <c r="D483" i="5" s="1"/>
  <c r="I246" i="7"/>
  <c r="B246" i="7" s="1"/>
  <c r="AF246" i="7" s="1"/>
  <c r="AG246" i="7"/>
  <c r="AE246" i="7"/>
  <c r="Z287" i="6"/>
  <c r="Y287" i="6"/>
  <c r="X287" i="6"/>
  <c r="V287" i="6"/>
  <c r="U287" i="6"/>
  <c r="T287" i="6"/>
  <c r="S287" i="6"/>
  <c r="R287" i="6"/>
  <c r="N287" i="6"/>
  <c r="L287" i="6"/>
  <c r="K287" i="6"/>
  <c r="I287" i="6"/>
  <c r="W287" i="6" s="1"/>
  <c r="CM482" i="5"/>
  <c r="CH482" i="5"/>
  <c r="CG482" i="5"/>
  <c r="CE482" i="5"/>
  <c r="CD482" i="5"/>
  <c r="CC482" i="5"/>
  <c r="CB482" i="5"/>
  <c r="CA482" i="5"/>
  <c r="BZ482" i="5"/>
  <c r="BY482" i="5"/>
  <c r="BX482" i="5"/>
  <c r="BW482" i="5"/>
  <c r="BS482" i="5"/>
  <c r="BR482" i="5"/>
  <c r="BQ482" i="5"/>
  <c r="BP482" i="5"/>
  <c r="BL482" i="5"/>
  <c r="BK482" i="5"/>
  <c r="BH482" i="5"/>
  <c r="BF482" i="5"/>
  <c r="BE482" i="5"/>
  <c r="BJ482" i="5" s="1"/>
  <c r="BM482" i="5" s="1"/>
  <c r="AX482" i="5"/>
  <c r="AU482" i="5"/>
  <c r="AS482" i="5"/>
  <c r="AQ482" i="5"/>
  <c r="AO482" i="5"/>
  <c r="AM482" i="5"/>
  <c r="AK482" i="5"/>
  <c r="AI482" i="5"/>
  <c r="CI482" i="5" s="1"/>
  <c r="AG482" i="5"/>
  <c r="AA483" i="2"/>
  <c r="Z483" i="2"/>
  <c r="X483" i="2"/>
  <c r="W483" i="2"/>
  <c r="P483" i="2"/>
  <c r="AD482" i="5"/>
  <c r="AC482" i="5"/>
  <c r="AB482" i="5"/>
  <c r="AA482" i="5"/>
  <c r="Z482" i="5"/>
  <c r="CL482" i="5" s="1"/>
  <c r="I245" i="7"/>
  <c r="B245" i="7" s="1"/>
  <c r="AF245" i="7" s="1"/>
  <c r="AG245" i="7"/>
  <c r="AE245" i="7"/>
  <c r="Y286" i="6"/>
  <c r="V286" i="6"/>
  <c r="U286" i="6"/>
  <c r="CJ481" i="5"/>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AG480" i="5"/>
  <c r="CG480" i="5" s="1"/>
  <c r="O251" i="7"/>
  <c r="AA481" i="2"/>
  <c r="Z481" i="2"/>
  <c r="X481" i="2"/>
  <c r="W481" i="2"/>
  <c r="P481" i="2"/>
  <c r="CM480" i="5"/>
  <c r="CI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I479" i="5" l="1"/>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6" i="5" s="1"/>
  <c r="CF443" i="5"/>
  <c r="AE48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7" i="5"/>
  <c r="CH378" i="5" l="1"/>
  <c r="CE378" i="5"/>
  <c r="CD378" i="5"/>
  <c r="CC378" i="5"/>
  <c r="CB378" i="5"/>
  <c r="CA378" i="5"/>
  <c r="BZ378" i="5"/>
  <c r="BY378" i="5"/>
  <c r="BX378" i="5"/>
  <c r="BW378" i="5"/>
  <c r="BS378" i="5"/>
  <c r="BR378" i="5"/>
  <c r="BQ378" i="5"/>
  <c r="BP378" i="5"/>
  <c r="BL378" i="5"/>
  <c r="BK378" i="5"/>
  <c r="BH378" i="5"/>
  <c r="BF378" i="5"/>
  <c r="BB487"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1"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1" i="7"/>
  <c r="R251"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1" i="7"/>
  <c r="AB251" i="7"/>
  <c r="AA251" i="7"/>
  <c r="Y251" i="7"/>
  <c r="G251" i="7"/>
  <c r="W251" i="7"/>
  <c r="P251" i="7"/>
  <c r="M251" i="7"/>
  <c r="E251"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8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I44" i="6"/>
  <c r="W43" i="6"/>
  <c r="AF489" i="5"/>
  <c r="AD48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88" i="5"/>
  <c r="L48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W286" i="6" s="1"/>
  <c r="D248" i="5"/>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BI474" i="5"/>
  <c r="BG474" i="5" s="1"/>
  <c r="D474" i="5"/>
  <c r="H310" i="2"/>
  <c r="Y309" i="2"/>
  <c r="M281" i="2"/>
  <c r="M282" i="2" s="1"/>
  <c r="AB280" i="2"/>
  <c r="I280" i="2"/>
  <c r="D482" i="5" l="1"/>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Y476" i="2"/>
  <c r="M368" i="2"/>
  <c r="AB367" i="2"/>
  <c r="I367" i="2"/>
  <c r="Y483" i="2" l="1"/>
  <c r="Y482" i="2"/>
  <c r="Y481" i="2"/>
  <c r="Y480" i="2"/>
  <c r="Y479" i="2"/>
  <c r="Y478" i="2"/>
  <c r="M369" i="2"/>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1" i="7"/>
  <c r="AG197" i="7"/>
  <c r="U251" i="7"/>
  <c r="S251" i="7"/>
  <c r="Q251" i="7"/>
  <c r="N251" i="7"/>
  <c r="L251" i="7"/>
  <c r="F251" i="7"/>
  <c r="J251" i="7"/>
  <c r="X251" i="7"/>
  <c r="Z251" i="7"/>
  <c r="B197" i="7"/>
  <c r="B251" i="7" s="1"/>
  <c r="H251"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I475" i="2"/>
  <c r="AB483" i="2" l="1"/>
  <c r="I483" i="2"/>
  <c r="AB482" i="2"/>
  <c r="I482" i="2"/>
  <c r="AB481" i="2"/>
  <c r="I481" i="2"/>
  <c r="AB480" i="2"/>
  <c r="I480" i="2"/>
  <c r="AB479" i="2"/>
  <c r="I479" i="2"/>
  <c r="AB478" i="2"/>
  <c r="I478" i="2"/>
  <c r="I477" i="2"/>
  <c r="AB477" i="2"/>
  <c r="AB476" i="2"/>
  <c r="I476" i="2"/>
</calcChain>
</file>

<file path=xl/sharedStrings.xml><?xml version="1.0" encoding="utf-8"?>
<sst xmlns="http://schemas.openxmlformats.org/spreadsheetml/2006/main" count="797" uniqueCount="581">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</sst>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国家衛健委発表に基づく感染状況!$X$27:$X$486</c:f>
              <c:numCache>
                <c:formatCode>#,##0_);[Red]\(#,##0\)</c:formatCode>
                <c:ptCount val="4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国家衛健委発表に基づく感染状況!$Y$27:$Y$486</c:f>
              <c:numCache>
                <c:formatCode>General</c:formatCode>
                <c:ptCount val="4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香港マカオ台湾の患者・海外輸入症例・無症状病原体保有者!$CL$189:$CL$484</c:f>
              <c:numCache>
                <c:formatCode>m"月"d"日"</c:formatCode>
                <c:ptCount val="29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numCache>
            </c:numRef>
          </c:cat>
          <c:val>
            <c:numRef>
              <c:f>香港マカオ台湾の患者・海外輸入症例・無症状病原体保有者!$CM$189:$CM$484</c:f>
              <c:numCache>
                <c:formatCode>General</c:formatCode>
                <c:ptCount val="29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香港マカオ台湾の患者・海外輸入症例・無症状病原体保有者!$CJ$189:$CJ$484</c:f>
              <c:numCache>
                <c:formatCode>m"月"d"日"</c:formatCode>
                <c:ptCount val="29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numCache>
            </c:numRef>
          </c:cat>
          <c:val>
            <c:numRef>
              <c:f>香港マカオ台湾の患者・海外輸入症例・無症状病原体保有者!$CK$189:$CK$484</c:f>
              <c:numCache>
                <c:formatCode>General</c:formatCode>
                <c:ptCount val="29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省市別輸入症例数変化!$D$2:$D$249</c:f>
              <c:numCache>
                <c:formatCode>General</c:formatCode>
                <c:ptCount val="24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省市別輸入症例数変化!$E$2:$E$249</c:f>
              <c:numCache>
                <c:formatCode>General</c:formatCode>
                <c:ptCount val="24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省市別輸入症例数変化!$F$2:$F$249</c:f>
              <c:numCache>
                <c:formatCode>General</c:formatCode>
                <c:ptCount val="24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省市別輸入症例数変化!$G$2:$G$249</c:f>
              <c:numCache>
                <c:formatCode>General</c:formatCode>
                <c:ptCount val="24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省市別輸入症例数変化!$H$2:$H$249</c:f>
              <c:numCache>
                <c:formatCode>General</c:formatCode>
                <c:ptCount val="24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省市別輸入症例数変化!$C$2:$C$249</c:f>
              <c:numCache>
                <c:formatCode>m"月"d"日"</c:formatCode>
                <c:ptCount val="24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numCache>
            </c:numRef>
          </c:cat>
          <c:val>
            <c:numRef>
              <c:f>省市別輸入症例数変化!$I$2:$I$249</c:f>
              <c:numCache>
                <c:formatCode>0_);[Red]\(0\)</c:formatCode>
                <c:ptCount val="24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6" formatCode="General">
                  <c:v>1</c:v>
                </c:pt>
              </c:numCache>
            </c:numRef>
          </c:cat>
          <c:val>
            <c:numRef>
              <c:f>省市別輸入症例数変化!$AF$2:$AF$248</c:f>
              <c:numCache>
                <c:formatCode>0_);[Red]\(0\)</c:formatCode>
                <c:ptCount val="24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6" formatCode="General">
                  <c:v>1</c:v>
                </c:pt>
              </c:numCache>
            </c:numRef>
          </c:cat>
          <c:val>
            <c:numRef>
              <c:f>省市別輸入症例数変化!$AG$2:$AG$248</c:f>
              <c:numCache>
                <c:formatCode>General</c:formatCode>
                <c:ptCount val="24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香港マカオ台湾の患者・海外輸入症例・無症状病原体保有者!$BQ$29:$BQ$485</c:f>
              <c:numCache>
                <c:formatCode>General</c:formatCode>
                <c:ptCount val="45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香港マカオ台湾の患者・海外輸入症例・無症状病原体保有者!$BR$29:$BR$485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香港マカオ台湾の患者・海外輸入症例・無症状病原体保有者!$BS$29:$BS$485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香港マカオ台湾の患者・海外輸入症例・無症状病原体保有者!$AX$169:$AX$484</c:f>
              <c:numCache>
                <c:formatCode>m"月"d"日"</c:formatCode>
                <c:ptCount val="31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numCache>
            </c:numRef>
          </c:cat>
          <c:val>
            <c:numRef>
              <c:f>香港マカオ台湾の患者・海外輸入症例・無症状病原体保有者!$AY$169:$AY$484</c:f>
              <c:numCache>
                <c:formatCode>General</c:formatCode>
                <c:ptCount val="31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香港マカオ台湾の患者・海外輸入症例・無症状病原体保有者!$AX$169:$AX$484</c:f>
              <c:numCache>
                <c:formatCode>m"月"d"日"</c:formatCode>
                <c:ptCount val="31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numCache>
            </c:numRef>
          </c:cat>
          <c:val>
            <c:numRef>
              <c:f>香港マカオ台湾の患者・海外輸入症例・無症状病原体保有者!$BB$169:$BB$484</c:f>
              <c:numCache>
                <c:formatCode>General</c:formatCode>
                <c:ptCount val="31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香港マカオ台湾の患者・海外輸入症例・無症状病原体保有者!$AX$169:$AX$484</c:f>
              <c:numCache>
                <c:formatCode>m"月"d"日"</c:formatCode>
                <c:ptCount val="31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numCache>
            </c:numRef>
          </c:cat>
          <c:val>
            <c:numRef>
              <c:f>香港マカオ台湾の患者・海外輸入症例・無症状病原体保有者!$AZ$169:$AZ$484</c:f>
              <c:numCache>
                <c:formatCode>General</c:formatCode>
                <c:ptCount val="31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香港マカオ台湾の患者・海外輸入症例・無症状病原体保有者!$AX$169:$AX$484</c:f>
              <c:numCache>
                <c:formatCode>m"月"d"日"</c:formatCode>
                <c:ptCount val="31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numCache>
            </c:numRef>
          </c:cat>
          <c:val>
            <c:numRef>
              <c:f>香港マカオ台湾の患者・海外輸入症例・無症状病原体保有者!$BC$169:$BC$484</c:f>
              <c:numCache>
                <c:formatCode>General</c:formatCode>
                <c:ptCount val="31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新疆の情況!$U$6:$U$290</c:f>
              <c:strCache>
                <c:ptCount val="2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strCache>
            </c:strRef>
          </c:cat>
          <c:val>
            <c:numRef>
              <c:f>新疆の情況!$V$6:$V$290</c:f>
              <c:numCache>
                <c:formatCode>General</c:formatCode>
                <c:ptCount val="28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新疆の情況!$U$6:$U$290</c:f>
              <c:strCache>
                <c:ptCount val="2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strCache>
            </c:strRef>
          </c:cat>
          <c:val>
            <c:numRef>
              <c:f>新疆の情況!$Y$6:$Y$290</c:f>
              <c:numCache>
                <c:formatCode>General</c:formatCode>
                <c:ptCount val="28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新疆の情況!$U$6:$U$290</c:f>
              <c:strCache>
                <c:ptCount val="2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strCache>
            </c:strRef>
          </c:cat>
          <c:val>
            <c:numRef>
              <c:f>新疆の情況!$W$6:$W$290</c:f>
              <c:numCache>
                <c:formatCode>General</c:formatCode>
                <c:ptCount val="28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新疆の情況!$U$6:$U$290</c:f>
              <c:strCache>
                <c:ptCount val="2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strCache>
            </c:strRef>
          </c:cat>
          <c:val>
            <c:numRef>
              <c:f>新疆の情況!$X$6:$X$290</c:f>
              <c:numCache>
                <c:formatCode>General</c:formatCode>
                <c:ptCount val="28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新疆の情況!$U$6:$U$290</c:f>
              <c:strCache>
                <c:ptCount val="28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strCache>
            </c:strRef>
          </c:cat>
          <c:val>
            <c:numRef>
              <c:f>新疆の情況!$Z$6:$Z$290</c:f>
              <c:numCache>
                <c:formatCode>General</c:formatCode>
                <c:ptCount val="28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国家衛健委発表に基づく感染状況!$X$27:$X$486</c:f>
              <c:numCache>
                <c:formatCode>#,##0_);[Red]\(#,##0\)</c:formatCode>
                <c:ptCount val="4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国家衛健委発表に基づく感染状況!$Y$27:$Y$486</c:f>
              <c:numCache>
                <c:formatCode>General</c:formatCode>
                <c:ptCount val="4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国家衛健委発表に基づく感染状況!$AA$27:$AA$486</c:f>
              <c:numCache>
                <c:formatCode>General</c:formatCode>
                <c:ptCount val="4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国家衛健委発表に基づく感染状況!$AB$27:$AB$486</c:f>
              <c:numCache>
                <c:formatCode>General</c:formatCode>
                <c:ptCount val="4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国家衛健委発表に基づく感染状況!$X$27:$X$486</c:f>
              <c:numCache>
                <c:formatCode>#,##0_);[Red]\(#,##0\)</c:formatCode>
                <c:ptCount val="4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国家衛健委発表に基づく感染状況!$Y$27:$Y$486</c:f>
              <c:numCache>
                <c:formatCode>General</c:formatCode>
                <c:ptCount val="4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国家衛健委発表に基づく感染状況!$AA$27:$AA$486</c:f>
              <c:numCache>
                <c:formatCode>General</c:formatCode>
                <c:ptCount val="4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国家衛健委発表に基づく感染状況!$AB$27:$AB$486</c:f>
              <c:numCache>
                <c:formatCode>General</c:formatCode>
                <c:ptCount val="4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国家衛健委発表に基づく感染状況!$AA$27:$AA$486</c:f>
              <c:numCache>
                <c:formatCode>General</c:formatCode>
                <c:ptCount val="4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国家衛健委発表に基づく感染状況!$AB$27:$AB$486</c:f>
              <c:numCache>
                <c:formatCode>General</c:formatCode>
                <c:ptCount val="4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国家衛健委発表に基づく感染状況!$X$27:$X$486</c:f>
              <c:numCache>
                <c:formatCode>#,##0_);[Red]\(#,##0\)</c:formatCode>
                <c:ptCount val="4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国家衛健委発表に基づく感染状況!$Y$27:$Y$486</c:f>
              <c:numCache>
                <c:formatCode>General</c:formatCode>
                <c:ptCount val="4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国家衛健委発表に基づく感染状況!$AA$27:$AA$486</c:f>
              <c:numCache>
                <c:formatCode>General</c:formatCode>
                <c:ptCount val="4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国家衛健委発表に基づく感染状況!$Z$27:$Z$486</c:f>
              <c:numCache>
                <c:formatCode>m"月"d"日"</c:formatCode>
                <c:ptCount val="4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numCache>
            </c:numRef>
          </c:cat>
          <c:val>
            <c:numRef>
              <c:f>国家衛健委発表に基づく感染状況!$AB$27:$AB$486</c:f>
              <c:numCache>
                <c:formatCode>General</c:formatCode>
                <c:ptCount val="4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香港マカオ台湾の患者・海外輸入症例・無症状病原体保有者!$CI$29:$CI$485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香港マカオ台湾の患者・海外輸入症例・無症状病原体保有者!$CF$29:$CF$485</c:f>
              <c:numCache>
                <c:formatCode>General</c:formatCode>
                <c:ptCount val="45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香港マカオ台湾の患者・海外輸入症例・無症状病原体保有者!$CG$29:$CG$485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香港マカオ台湾の患者・海外輸入症例・無症状病原体保有者!$BE$70:$BE$485</c:f>
              <c:numCache>
                <c:formatCode>m"月"d"日"</c:formatCode>
                <c:ptCount val="41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numCache>
            </c:numRef>
          </c:cat>
          <c:val>
            <c:numRef>
              <c:f>香港マカオ台湾の患者・海外輸入症例・無症状病原体保有者!$BF$70:$BF$485</c:f>
              <c:numCache>
                <c:formatCode>General</c:formatCode>
                <c:ptCount val="41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香港マカオ台湾の患者・海外輸入症例・無症状病原体保有者!$BE$70:$BE$485</c:f>
              <c:numCache>
                <c:formatCode>m"月"d"日"</c:formatCode>
                <c:ptCount val="41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numCache>
            </c:numRef>
          </c:cat>
          <c:val>
            <c:numRef>
              <c:f>香港マカオ台湾の患者・海外輸入症例・無症状病原体保有者!$BG$70:$BG$485</c:f>
              <c:numCache>
                <c:formatCode>General</c:formatCode>
                <c:ptCount val="41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香港マカオ台湾の患者・海外輸入症例・無症状病原体保有者!$BX$29:$BX$485</c:f>
              <c:numCache>
                <c:formatCode>General</c:formatCode>
                <c:ptCount val="45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香港マカオ台湾の患者・海外輸入症例・無症状病原体保有者!$BY$29:$BY$485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香港マカオ台湾の患者・海外輸入症例・無症状病原体保有者!$BZ$29:$BZ$485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香港マカオ台湾の患者・海外輸入症例・無症状病原体保有者!$CB$29:$CB$485</c:f>
              <c:numCache>
                <c:formatCode>General</c:formatCode>
                <c:ptCount val="45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香港マカオ台湾の患者・海外輸入症例・無症状病原体保有者!$CC$29:$CC$485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香港マカオ台湾の患者・海外輸入症例・無症状病原体保有者!$CD$29:$CD$485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香港マカオ台湾の患者・海外輸入症例・無症状病原体保有者!$BJ$97:$BJ$484</c:f>
              <c:numCache>
                <c:formatCode>m"月"d"日"</c:formatCode>
                <c:ptCount val="38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numCache>
            </c:numRef>
          </c:cat>
          <c:val>
            <c:numRef>
              <c:f>香港マカオ台湾の患者・海外輸入症例・無症状病原体保有者!$BK$97:$BK$484</c:f>
              <c:numCache>
                <c:formatCode>General</c:formatCode>
                <c:ptCount val="38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香港マカオ台湾の患者・海外輸入症例・無症状病原体保有者!$BJ$97:$BJ$484</c:f>
              <c:numCache>
                <c:formatCode>m"月"d"日"</c:formatCode>
                <c:ptCount val="38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numCache>
            </c:numRef>
          </c:cat>
          <c:val>
            <c:numRef>
              <c:f>香港マカオ台湾の患者・海外輸入症例・無症状病原体保有者!$BL$97:$BL$484</c:f>
              <c:numCache>
                <c:formatCode>General</c:formatCode>
                <c:ptCount val="38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香港マカオ台湾の患者・海外輸入症例・無症状病原体保有者!$BM$97:$BM$484</c:f>
              <c:numCache>
                <c:formatCode>m"月"d"日"</c:formatCode>
                <c:ptCount val="38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numCache>
            </c:numRef>
          </c:cat>
          <c:val>
            <c:numRef>
              <c:f>香港マカオ台湾の患者・海外輸入症例・無症状病原体保有者!$BN$97:$BN$484</c:f>
              <c:numCache>
                <c:formatCode>General</c:formatCode>
                <c:ptCount val="38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香港マカオ台湾の患者・海外輸入症例・無症状病原体保有者!$BM$97:$BM$484</c:f>
              <c:numCache>
                <c:formatCode>m"月"d"日"</c:formatCode>
                <c:ptCount val="38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numCache>
            </c:numRef>
          </c:cat>
          <c:val>
            <c:numRef>
              <c:f>香港マカオ台湾の患者・海外輸入症例・無症状病原体保有者!$BO$97:$BO$484</c:f>
              <c:numCache>
                <c:formatCode>General</c:formatCode>
                <c:ptCount val="38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香港マカオ台湾の患者・海外輸入症例・無症状病原体保有者!$CI$29:$CI$485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香港マカオ台湾の患者・海外輸入症例・無症状病原体保有者!$CF$29:$CF$485</c:f>
              <c:numCache>
                <c:formatCode>General</c:formatCode>
                <c:ptCount val="45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香港マカオ台湾の患者・海外輸入症例・無症状病原体保有者!$CE$29:$CE$485</c:f>
              <c:numCache>
                <c:formatCode>m"月"d"日"</c:formatCode>
                <c:ptCount val="45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numCache>
            </c:numRef>
          </c:cat>
          <c:val>
            <c:numRef>
              <c:f>香港マカオ台湾の患者・海外輸入症例・無症状病原体保有者!$CG$29:$CG$485</c:f>
              <c:numCache>
                <c:formatCode>General</c:formatCode>
                <c:ptCount val="4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5"/>
  <sheetViews>
    <sheetView tabSelected="1" zoomScaleNormal="100" workbookViewId="0">
      <pane xSplit="2" ySplit="5" topLeftCell="C477" activePane="bottomRight" state="frozen"/>
      <selection pane="topRight" activeCell="C1" sqref="C1"/>
      <selection pane="bottomLeft" activeCell="A8" sqref="A8"/>
      <selection pane="bottomRight" activeCell="Q485" sqref="Q48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44308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H484" si="690">+H482+G483</f>
        <v>90541</v>
      </c>
      <c r="I483" s="89">
        <f t="shared" ref="I483:I484" si="691">+H483-M483-O483</f>
        <v>305</v>
      </c>
      <c r="J483" s="48">
        <v>1</v>
      </c>
      <c r="K483" s="56">
        <f t="shared" ref="K483:K484" si="692">+J483+K482</f>
        <v>6</v>
      </c>
      <c r="L483" s="48">
        <v>0</v>
      </c>
      <c r="M483" s="89">
        <f t="shared" ref="M483:M484" si="693">+L483+M482</f>
        <v>4636</v>
      </c>
      <c r="N483" s="48">
        <v>27</v>
      </c>
      <c r="O483" s="89">
        <f t="shared" ref="O483:O484" si="694">+N483+O482</f>
        <v>85600</v>
      </c>
      <c r="P483" s="111">
        <f t="shared" ref="P483:P484" si="695">+Q483-Q482</f>
        <v>1065</v>
      </c>
      <c r="Q483" s="57">
        <v>1004270</v>
      </c>
      <c r="R483" s="48">
        <v>445</v>
      </c>
      <c r="S483" s="118"/>
      <c r="T483" s="57">
        <v>11348</v>
      </c>
      <c r="U483" s="78"/>
      <c r="W483" s="1">
        <f t="shared" ref="W483:W484" si="696">+B483</f>
        <v>44306</v>
      </c>
      <c r="X483" s="122">
        <f t="shared" ref="X483:X484" si="697">+G483</f>
        <v>21</v>
      </c>
      <c r="Y483">
        <f t="shared" ref="Y483:Y484" si="698">+H483</f>
        <v>90541</v>
      </c>
      <c r="Z483" s="123">
        <f t="shared" ref="Z483:Z484" si="699">+B483</f>
        <v>44306</v>
      </c>
      <c r="AA483">
        <f t="shared" ref="AA483:AA484" si="700">+L483</f>
        <v>0</v>
      </c>
      <c r="AB483">
        <f t="shared" ref="AB483:AB484" si="701">+M483</f>
        <v>4636</v>
      </c>
      <c r="AC483">
        <v>26</v>
      </c>
    </row>
    <row r="484" spans="2:29" x14ac:dyDescent="0.55000000000000004">
      <c r="B484" s="77">
        <v>44307</v>
      </c>
      <c r="C484" s="48">
        <v>1</v>
      </c>
      <c r="D484" s="84"/>
      <c r="E484" s="110"/>
      <c r="F484" s="57">
        <v>3</v>
      </c>
      <c r="G484" s="48">
        <v>6</v>
      </c>
      <c r="H484" s="89">
        <f t="shared" si="690"/>
        <v>90547</v>
      </c>
      <c r="I484" s="89">
        <f t="shared" si="691"/>
        <v>303</v>
      </c>
      <c r="J484" s="48">
        <v>-1</v>
      </c>
      <c r="K484" s="56">
        <f t="shared" si="692"/>
        <v>5</v>
      </c>
      <c r="L484" s="48">
        <v>0</v>
      </c>
      <c r="M484" s="89">
        <f t="shared" si="693"/>
        <v>4636</v>
      </c>
      <c r="N484" s="48">
        <v>8</v>
      </c>
      <c r="O484" s="89">
        <f t="shared" si="694"/>
        <v>85608</v>
      </c>
      <c r="P484" s="111">
        <f t="shared" si="695"/>
        <v>247</v>
      </c>
      <c r="Q484" s="57">
        <v>1004517</v>
      </c>
      <c r="R484" s="48">
        <v>485</v>
      </c>
      <c r="S484" s="118"/>
      <c r="T484" s="57">
        <v>11110</v>
      </c>
      <c r="U484" s="78"/>
      <c r="W484" s="1">
        <f t="shared" si="696"/>
        <v>44307</v>
      </c>
      <c r="X484" s="122">
        <f t="shared" si="697"/>
        <v>6</v>
      </c>
      <c r="Y484">
        <f t="shared" si="698"/>
        <v>90547</v>
      </c>
      <c r="Z484" s="123">
        <f t="shared" si="699"/>
        <v>44307</v>
      </c>
      <c r="AA484">
        <f t="shared" si="700"/>
        <v>0</v>
      </c>
      <c r="AB484">
        <f t="shared" si="701"/>
        <v>4636</v>
      </c>
      <c r="AC484">
        <v>26</v>
      </c>
    </row>
    <row r="485" spans="2:29" x14ac:dyDescent="0.55000000000000004">
      <c r="B485" s="77"/>
      <c r="C485" s="59"/>
      <c r="D485" s="49"/>
      <c r="E485" s="61"/>
      <c r="F485" s="60"/>
      <c r="G485" s="59"/>
      <c r="H485" s="61"/>
      <c r="I485" s="55"/>
      <c r="J485" s="59"/>
      <c r="K485" s="61"/>
      <c r="L485" s="59"/>
      <c r="M485" s="61"/>
      <c r="N485" s="48"/>
      <c r="O485" s="60"/>
      <c r="P485" s="124"/>
      <c r="Q485" s="60"/>
      <c r="R485" s="48"/>
      <c r="S485" s="60"/>
      <c r="T485" s="60"/>
      <c r="U485" s="78"/>
    </row>
    <row r="486" spans="2:29" ht="9.5" customHeight="1" thickBot="1" x14ac:dyDescent="0.6">
      <c r="B486" s="66"/>
      <c r="C486" s="79"/>
      <c r="D486" s="80"/>
      <c r="E486" s="82"/>
      <c r="F486" s="95"/>
      <c r="G486" s="79"/>
      <c r="H486" s="82"/>
      <c r="I486" s="82"/>
      <c r="J486" s="79"/>
      <c r="K486" s="82"/>
      <c r="L486" s="79"/>
      <c r="M486" s="82"/>
      <c r="N486" s="83"/>
      <c r="O486" s="81"/>
      <c r="P486" s="94"/>
      <c r="Q486" s="95"/>
      <c r="R486" s="120"/>
      <c r="S486" s="95"/>
      <c r="T486" s="95"/>
      <c r="U486" s="67"/>
    </row>
    <row r="488" spans="2:29" ht="13" customHeight="1" x14ac:dyDescent="0.55000000000000004">
      <c r="E488" s="112"/>
      <c r="F488" s="113"/>
      <c r="G488" s="112" t="s">
        <v>80</v>
      </c>
      <c r="H488" s="113"/>
      <c r="I488" s="113"/>
      <c r="J488" s="113"/>
      <c r="U488" s="72"/>
    </row>
    <row r="489" spans="2:29" ht="13" customHeight="1" x14ac:dyDescent="0.55000000000000004">
      <c r="E489" s="112" t="s">
        <v>98</v>
      </c>
      <c r="F489" s="113"/>
      <c r="G489" s="293" t="s">
        <v>79</v>
      </c>
      <c r="H489" s="294"/>
      <c r="I489" s="112" t="s">
        <v>106</v>
      </c>
      <c r="J489" s="113"/>
    </row>
    <row r="490" spans="2:29" ht="13" customHeight="1" x14ac:dyDescent="0.55000000000000004">
      <c r="B490" s="130"/>
      <c r="E490" s="114" t="s">
        <v>108</v>
      </c>
      <c r="F490" s="113"/>
      <c r="G490" s="115"/>
      <c r="H490" s="115"/>
      <c r="I490" s="112" t="s">
        <v>107</v>
      </c>
      <c r="J490" s="113"/>
    </row>
    <row r="491" spans="2:29" ht="18.5" customHeight="1" x14ac:dyDescent="0.55000000000000004">
      <c r="E491" s="112" t="s">
        <v>96</v>
      </c>
      <c r="F491" s="113"/>
      <c r="G491" s="112" t="s">
        <v>97</v>
      </c>
      <c r="H491" s="113"/>
      <c r="I491" s="113"/>
      <c r="J491" s="113"/>
    </row>
    <row r="492" spans="2:29" ht="13" customHeight="1" x14ac:dyDescent="0.55000000000000004">
      <c r="E492" s="112" t="s">
        <v>98</v>
      </c>
      <c r="F492" s="113"/>
      <c r="G492" s="112" t="s">
        <v>99</v>
      </c>
      <c r="H492" s="113"/>
      <c r="I492" s="113"/>
      <c r="J492" s="113"/>
    </row>
    <row r="493" spans="2:29" ht="13" customHeight="1" x14ac:dyDescent="0.55000000000000004">
      <c r="E493" s="112" t="s">
        <v>98</v>
      </c>
      <c r="F493" s="113"/>
      <c r="G493" s="112" t="s">
        <v>100</v>
      </c>
      <c r="H493" s="113"/>
      <c r="I493" s="113"/>
      <c r="J493" s="113"/>
    </row>
    <row r="494" spans="2:29" ht="13" customHeight="1" x14ac:dyDescent="0.55000000000000004">
      <c r="E494" s="112" t="s">
        <v>101</v>
      </c>
      <c r="F494" s="113"/>
      <c r="G494" s="112" t="s">
        <v>102</v>
      </c>
      <c r="H494" s="113"/>
      <c r="I494" s="113"/>
      <c r="J494" s="113"/>
    </row>
    <row r="495" spans="2:29" ht="13" customHeight="1" x14ac:dyDescent="0.55000000000000004">
      <c r="E495" s="112" t="s">
        <v>103</v>
      </c>
      <c r="F495" s="113"/>
      <c r="G495" s="112" t="s">
        <v>104</v>
      </c>
      <c r="H495" s="113"/>
      <c r="I495" s="113"/>
      <c r="J495" s="113"/>
    </row>
  </sheetData>
  <mergeCells count="12">
    <mergeCell ref="G489:H48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89"/>
  <sheetViews>
    <sheetView topLeftCell="A4" zoomScale="96" zoomScaleNormal="96" workbookViewId="0">
      <pane xSplit="1" ySplit="4" topLeftCell="AW478" activePane="bottomRight" state="frozen"/>
      <selection activeCell="A4" sqref="A4"/>
      <selection pane="topRight" activeCell="B4" sqref="B4"/>
      <selection pane="bottomLeft" activeCell="A8" sqref="A8"/>
      <selection pane="bottomRight" activeCell="AX479" sqref="AX47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3"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3"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3" si="2496">+BA473+1</f>
        <v>257</v>
      </c>
      <c r="BB474" s="130">
        <v>0</v>
      </c>
      <c r="BC474" s="27">
        <f t="shared" si="2461"/>
        <v>964</v>
      </c>
      <c r="BD474" s="238">
        <f t="shared" ref="BD474:BD483"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c r="B484" s="147"/>
      <c r="C484" s="154"/>
      <c r="D484" s="154"/>
      <c r="E484" s="147"/>
      <c r="F484" s="147"/>
      <c r="G484" s="147"/>
      <c r="H484" s="135"/>
      <c r="I484" s="147"/>
      <c r="J484" s="135"/>
      <c r="K484" s="42"/>
      <c r="L484" s="146"/>
      <c r="M484" s="147"/>
      <c r="N484" s="135"/>
      <c r="O484" s="135"/>
      <c r="P484" s="147"/>
      <c r="Q484" s="147"/>
      <c r="R484" s="135"/>
      <c r="S484" s="135"/>
      <c r="T484" s="147"/>
      <c r="U484" s="147"/>
      <c r="V484" s="135"/>
      <c r="W484" s="42"/>
      <c r="X484" s="148"/>
      <c r="Z484" s="75"/>
      <c r="AA484" s="230"/>
      <c r="AB484" s="230"/>
      <c r="AC484" s="231"/>
      <c r="AD484" s="183"/>
      <c r="AE484" s="243"/>
      <c r="AF484" s="155"/>
      <c r="AG484" s="184"/>
      <c r="AH484" s="155"/>
      <c r="AI484" s="184"/>
      <c r="AJ484" s="185"/>
      <c r="AK484" s="186"/>
      <c r="AL484" s="155"/>
      <c r="AM484" s="184"/>
      <c r="AN484" s="155"/>
      <c r="AO484" s="184"/>
      <c r="AP484" s="187"/>
      <c r="AQ484" s="186"/>
      <c r="AR484" s="155"/>
      <c r="AS484" s="184"/>
      <c r="AT484" s="155"/>
      <c r="AU484" s="184"/>
      <c r="AV484" s="188"/>
      <c r="AX484"/>
      <c r="AY484"/>
      <c r="AZ484"/>
      <c r="BB484"/>
      <c r="BQ484" s="45"/>
      <c r="BR484" s="45"/>
      <c r="BS484" s="45"/>
      <c r="BT484" s="45"/>
      <c r="BU484" s="45"/>
      <c r="BV484" s="45"/>
      <c r="BW484" s="45"/>
    </row>
    <row r="485" spans="1:91" ht="7" customHeight="1" thickBot="1" x14ac:dyDescent="0.6">
      <c r="A485" s="66"/>
      <c r="B485" s="146"/>
      <c r="C485" s="154"/>
      <c r="D485" s="147"/>
      <c r="E485" s="147"/>
      <c r="F485" s="147"/>
      <c r="G485" s="147"/>
      <c r="H485" s="135"/>
      <c r="I485" s="147"/>
      <c r="J485" s="135"/>
      <c r="K485" s="148"/>
      <c r="L485" s="146"/>
      <c r="M485" s="147"/>
      <c r="N485" s="135"/>
      <c r="O485" s="135"/>
      <c r="P485" s="147"/>
      <c r="Q485" s="147"/>
      <c r="R485" s="135"/>
      <c r="S485" s="135"/>
      <c r="T485" s="147"/>
      <c r="U485" s="147"/>
      <c r="V485" s="135"/>
      <c r="W485" s="42"/>
      <c r="X485" s="148"/>
      <c r="Z485" s="66"/>
      <c r="AA485" s="64"/>
      <c r="AB485" s="64"/>
      <c r="AC485" s="64"/>
      <c r="AD485" s="183"/>
      <c r="AE485" s="243"/>
      <c r="AF485" s="155"/>
      <c r="AG485" s="184"/>
      <c r="AH485" s="155"/>
      <c r="AI485" s="184"/>
      <c r="AJ485" s="185"/>
      <c r="AK485" s="186"/>
      <c r="AL485" s="155"/>
      <c r="AM485" s="184"/>
      <c r="AN485" s="155"/>
      <c r="AO485" s="184"/>
      <c r="AP485" s="187"/>
      <c r="AQ485" s="186"/>
      <c r="AR485" s="155"/>
      <c r="AS485" s="184"/>
      <c r="AT485" s="155"/>
      <c r="AU485" s="184"/>
      <c r="AV485" s="188"/>
    </row>
    <row r="486" spans="1:91" x14ac:dyDescent="0.55000000000000004">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AE486">
        <f>SUM(AD443:AD448)</f>
        <v>190</v>
      </c>
      <c r="AY486" s="45" t="s">
        <v>476</v>
      </c>
      <c r="BB486" s="45" t="s">
        <v>475</v>
      </c>
      <c r="BU486">
        <f>SUM(BU442:BU485)</f>
        <v>554</v>
      </c>
    </row>
    <row r="487" spans="1:91" x14ac:dyDescent="0.55000000000000004">
      <c r="AI487" s="259">
        <f>SUM(AI189:AI484)</f>
        <v>202</v>
      </c>
      <c r="AY487" s="45">
        <f>SUM(AY359:AY413)</f>
        <v>69</v>
      </c>
      <c r="BB487" s="45">
        <f>SUM(BB374:BB413)</f>
        <v>941</v>
      </c>
    </row>
    <row r="488" spans="1:91" x14ac:dyDescent="0.55000000000000004">
      <c r="L488">
        <f>SUM(L97:L487)</f>
        <v>8953</v>
      </c>
      <c r="P488">
        <f>SUM(P97:P487)</f>
        <v>1755</v>
      </c>
      <c r="AD488">
        <f>SUM(AD188:AD194)</f>
        <v>82</v>
      </c>
    </row>
    <row r="489" spans="1:91" ht="15.5" customHeight="1" x14ac:dyDescent="0.55000000000000004">
      <c r="A489" s="130"/>
      <c r="D489">
        <f>SUM(B229:B259)</f>
        <v>435</v>
      </c>
      <c r="Z489" s="130"/>
      <c r="AA489" s="130"/>
      <c r="AB489" s="130"/>
      <c r="AC489" s="130"/>
      <c r="AF489">
        <f>SUM(AD188:AD484)</f>
        <v>10501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6"/>
  <sheetViews>
    <sheetView workbookViewId="0">
      <pane xSplit="3" ySplit="1" topLeftCell="D234" activePane="bottomRight" state="frozen"/>
      <selection pane="topRight" activeCell="C1" sqref="C1"/>
      <selection pane="bottomLeft" activeCell="A2" sqref="A2"/>
      <selection pane="bottomRight" activeCell="D246" sqref="D24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6"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c r="C247" s="1"/>
      <c r="I247" s="265"/>
      <c r="AE247" s="1"/>
      <c r="AF247" s="266"/>
    </row>
    <row r="248" spans="2:33" x14ac:dyDescent="0.55000000000000004">
      <c r="B248" s="240"/>
      <c r="C248" s="1"/>
      <c r="AE248" s="278">
        <v>1</v>
      </c>
    </row>
    <row r="249" spans="2:33" s="264" customFormat="1" ht="5" customHeight="1" x14ac:dyDescent="0.55000000000000004">
      <c r="B249" s="263"/>
      <c r="C249" s="262"/>
      <c r="AD249" s="5"/>
    </row>
    <row r="250" spans="2:33" ht="5.5" customHeight="1" x14ac:dyDescent="0.55000000000000004">
      <c r="B250" s="256"/>
      <c r="C250" s="1"/>
    </row>
    <row r="251" spans="2:33" x14ac:dyDescent="0.55000000000000004">
      <c r="B251">
        <f>SUM(B2:B250)</f>
        <v>3195</v>
      </c>
      <c r="C251" s="1" t="s">
        <v>348</v>
      </c>
      <c r="D251" s="27">
        <f>SUM(D2:D250)</f>
        <v>1067</v>
      </c>
      <c r="E251" s="27">
        <f>SUM(E2:E250)</f>
        <v>599</v>
      </c>
      <c r="F251" s="27">
        <f>SUM(F2:F250)</f>
        <v>322</v>
      </c>
      <c r="G251" s="27">
        <f>SUM(G2:G250)</f>
        <v>226</v>
      </c>
      <c r="H251" s="27">
        <f>SUM(H2:H250)</f>
        <v>217</v>
      </c>
      <c r="J251">
        <f t="shared" ref="J251:AC251" si="213">SUM(J2:J250)</f>
        <v>54</v>
      </c>
      <c r="K251">
        <f t="shared" si="213"/>
        <v>2</v>
      </c>
      <c r="L251">
        <f t="shared" si="213"/>
        <v>7</v>
      </c>
      <c r="M251">
        <f t="shared" si="213"/>
        <v>24</v>
      </c>
      <c r="N251">
        <f t="shared" si="213"/>
        <v>15</v>
      </c>
      <c r="O251">
        <f t="shared" si="213"/>
        <v>16</v>
      </c>
      <c r="P251">
        <f t="shared" si="213"/>
        <v>25</v>
      </c>
      <c r="Q251">
        <f t="shared" si="213"/>
        <v>36</v>
      </c>
      <c r="R251">
        <f t="shared" si="213"/>
        <v>4</v>
      </c>
      <c r="S251">
        <f t="shared" si="213"/>
        <v>18</v>
      </c>
      <c r="T251">
        <f t="shared" si="213"/>
        <v>25</v>
      </c>
      <c r="U251">
        <f t="shared" si="213"/>
        <v>51</v>
      </c>
      <c r="V251">
        <f t="shared" si="213"/>
        <v>1</v>
      </c>
      <c r="W251">
        <f t="shared" si="213"/>
        <v>60</v>
      </c>
      <c r="X251">
        <f t="shared" si="213"/>
        <v>89</v>
      </c>
      <c r="Y251">
        <f t="shared" si="213"/>
        <v>35</v>
      </c>
      <c r="Z251">
        <f t="shared" si="213"/>
        <v>42</v>
      </c>
      <c r="AA251">
        <f t="shared" si="213"/>
        <v>157</v>
      </c>
      <c r="AB251">
        <f t="shared" si="213"/>
        <v>51</v>
      </c>
      <c r="AC251">
        <f t="shared" si="213"/>
        <v>52</v>
      </c>
    </row>
    <row r="252" spans="2:33" x14ac:dyDescent="0.55000000000000004">
      <c r="C252" s="1"/>
    </row>
    <row r="253" spans="2:33" ht="5" customHeight="1" x14ac:dyDescent="0.55000000000000004">
      <c r="C253" s="1"/>
    </row>
    <row r="256" spans="2:33" x14ac:dyDescent="0.55000000000000004">
      <c r="B256" s="240"/>
      <c r="J25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3" zoomScale="70" zoomScaleNormal="70" workbookViewId="0">
      <selection activeCell="W61" sqref="W61"/>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1"/>
  <sheetViews>
    <sheetView topLeftCell="A2" workbookViewId="0">
      <pane xSplit="2" ySplit="2" topLeftCell="C281" activePane="bottomRight" state="frozen"/>
      <selection activeCell="O24" sqref="O24"/>
      <selection pane="topRight" activeCell="O24" sqref="O24"/>
      <selection pane="bottomLeft" activeCell="O24" sqref="O24"/>
      <selection pane="bottomRight" activeCell="G288" sqref="G28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B288" s="249"/>
      <c r="C288" s="45"/>
      <c r="G288" s="1"/>
      <c r="H288" s="130"/>
      <c r="I288" s="248"/>
      <c r="J288" s="130"/>
      <c r="K288" s="253"/>
      <c r="L288" s="276"/>
      <c r="M288" s="5"/>
      <c r="N288" s="253"/>
      <c r="O288" s="130"/>
      <c r="P288" s="130"/>
      <c r="Q288" s="6"/>
      <c r="R288" s="277"/>
      <c r="S288" s="239"/>
      <c r="T288" s="254"/>
      <c r="U288" s="279"/>
      <c r="V288" s="5"/>
      <c r="W288" s="27"/>
      <c r="X288" s="254"/>
      <c r="Y288" s="5"/>
      <c r="Z288" s="251"/>
    </row>
    <row r="289" spans="2:26" x14ac:dyDescent="0.55000000000000004">
      <c r="B289" s="249"/>
      <c r="C289" s="45"/>
      <c r="G289" s="1"/>
      <c r="H289" s="129"/>
      <c r="I289" s="286"/>
      <c r="J289" s="129"/>
      <c r="K289" s="287"/>
      <c r="L289" s="288"/>
      <c r="M289" s="286"/>
      <c r="N289" s="287"/>
      <c r="O289" s="129"/>
      <c r="P289" s="286"/>
      <c r="Q289" s="289"/>
      <c r="R289" s="290"/>
      <c r="S289" s="289"/>
      <c r="T289" s="129"/>
      <c r="U289" s="291"/>
      <c r="V289" s="286"/>
      <c r="W289" s="286"/>
      <c r="X289" s="129"/>
      <c r="Y289" s="286"/>
      <c r="Z289" s="129"/>
    </row>
    <row r="290" spans="2:26" ht="7.5" customHeight="1" x14ac:dyDescent="0.55000000000000004">
      <c r="H290" s="286"/>
      <c r="I290" s="286"/>
      <c r="J290" s="286"/>
      <c r="K290" s="286"/>
      <c r="L290" s="292"/>
      <c r="M290" s="286"/>
      <c r="N290" s="286"/>
      <c r="O290" s="286"/>
      <c r="P290" s="286"/>
      <c r="Q290" s="286"/>
      <c r="R290" s="292"/>
      <c r="S290" s="286"/>
      <c r="T290" s="286"/>
      <c r="U290" s="286"/>
      <c r="V290" s="286"/>
      <c r="W290" s="286"/>
      <c r="X290" s="129"/>
      <c r="Y290" s="286"/>
      <c r="Z290" s="129"/>
    </row>
    <row r="291" spans="2:26" x14ac:dyDescent="0.55000000000000004">
      <c r="H291" s="286"/>
      <c r="I291" s="286"/>
      <c r="J291" s="286"/>
      <c r="K291" s="286"/>
      <c r="L291" s="292"/>
      <c r="M291" s="286"/>
      <c r="N291" s="286"/>
      <c r="O291" s="286"/>
      <c r="P291" s="286"/>
      <c r="Q291" s="286"/>
      <c r="R291" s="292"/>
      <c r="S291" s="286"/>
      <c r="T291" s="286"/>
      <c r="U291" s="286"/>
      <c r="V291" s="286"/>
      <c r="W291" s="286"/>
      <c r="X291" s="129"/>
      <c r="Y291" s="286"/>
      <c r="Z29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2021-04-24T22:22:40Z</dcterms:modified>
</cp:coreProperties>
</file>