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2A94FF7F-1A65-4B97-A11D-70D633FBCBFA}"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70" i="5" l="1"/>
  <c r="AS470" i="5"/>
  <c r="AQ470" i="5"/>
  <c r="AO470" i="5"/>
  <c r="AM470" i="5"/>
  <c r="AK470" i="5"/>
  <c r="AI470" i="5"/>
  <c r="AG470" i="5"/>
  <c r="CG470" i="5" s="1"/>
  <c r="AB471" i="2"/>
  <c r="AA471" i="2"/>
  <c r="Z471" i="2"/>
  <c r="X471" i="2"/>
  <c r="W471" i="2"/>
  <c r="P471" i="2"/>
  <c r="O471" i="2"/>
  <c r="H471" i="2"/>
  <c r="Y471" i="2" s="1"/>
  <c r="M471" i="2"/>
  <c r="K471" i="2"/>
  <c r="AD470" i="5"/>
  <c r="AE470" i="5" s="1"/>
  <c r="AC470" i="5"/>
  <c r="AB470" i="5"/>
  <c r="AA470" i="5"/>
  <c r="Z470" i="5"/>
  <c r="CL470" i="5" s="1"/>
  <c r="Y470" i="5"/>
  <c r="C470" i="5"/>
  <c r="BI470" i="5" s="1"/>
  <c r="BG470" i="5" s="1"/>
  <c r="CM470" i="5"/>
  <c r="CK470" i="5"/>
  <c r="CI470" i="5"/>
  <c r="CH470" i="5"/>
  <c r="CE470" i="5"/>
  <c r="CD470" i="5"/>
  <c r="CC470" i="5"/>
  <c r="CB470" i="5"/>
  <c r="CA470" i="5"/>
  <c r="BZ470" i="5"/>
  <c r="BY470" i="5"/>
  <c r="BX470" i="5"/>
  <c r="BW470" i="5"/>
  <c r="BU470" i="5"/>
  <c r="BV470" i="5" s="1"/>
  <c r="BS470" i="5"/>
  <c r="BR470" i="5"/>
  <c r="BQ470" i="5"/>
  <c r="BP470" i="5"/>
  <c r="BL470" i="5"/>
  <c r="BO470" i="5" s="1"/>
  <c r="BK470" i="5"/>
  <c r="BN470" i="5" s="1"/>
  <c r="BH470" i="5"/>
  <c r="BF470" i="5"/>
  <c r="BE470" i="5"/>
  <c r="BJ470" i="5" s="1"/>
  <c r="BM470" i="5" s="1"/>
  <c r="BD470" i="5"/>
  <c r="BC470" i="5"/>
  <c r="BA470" i="5"/>
  <c r="AZ470" i="5"/>
  <c r="AX470" i="5"/>
  <c r="AW470" i="5"/>
  <c r="I233" i="7"/>
  <c r="B233" i="7" s="1"/>
  <c r="AE233" i="7" s="1"/>
  <c r="AF233" i="7"/>
  <c r="AD233" i="7"/>
  <c r="Y274" i="6"/>
  <c r="Z274" i="6" s="1"/>
  <c r="V274" i="6"/>
  <c r="X274" i="6" s="1"/>
  <c r="U274" i="6"/>
  <c r="T274" i="6"/>
  <c r="S274" i="6"/>
  <c r="R274" i="6"/>
  <c r="N274" i="6"/>
  <c r="L274" i="6"/>
  <c r="K274" i="6"/>
  <c r="I274" i="6"/>
  <c r="W274" i="6" s="1"/>
  <c r="AU469" i="5"/>
  <c r="AS469" i="5"/>
  <c r="AK469" i="5"/>
  <c r="AI469" i="5"/>
  <c r="CM469" i="5" s="1"/>
  <c r="AG469" i="5"/>
  <c r="CG469" i="5" s="1"/>
  <c r="Y273" i="6"/>
  <c r="V273" i="6"/>
  <c r="U273" i="6"/>
  <c r="AF232" i="7"/>
  <c r="AD232" i="7"/>
  <c r="I232" i="7"/>
  <c r="B232" i="7" s="1"/>
  <c r="AE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E231" i="7" s="1"/>
  <c r="AF231" i="7"/>
  <c r="AD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I471" i="2" l="1"/>
  <c r="CF470" i="5"/>
  <c r="CJ470" i="5"/>
  <c r="D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8"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73" i="5" s="1"/>
  <c r="CF443" i="5"/>
  <c r="AE473"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BV468" i="5" s="1"/>
  <c r="BV469"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74" i="5"/>
  <c r="CH378" i="5" l="1"/>
  <c r="CE378" i="5"/>
  <c r="CD378" i="5"/>
  <c r="CC378" i="5"/>
  <c r="CB378" i="5"/>
  <c r="CA378" i="5"/>
  <c r="BZ378" i="5"/>
  <c r="BY378" i="5"/>
  <c r="BX378" i="5"/>
  <c r="BW378" i="5"/>
  <c r="BS378" i="5"/>
  <c r="BR378" i="5"/>
  <c r="BQ378" i="5"/>
  <c r="BP378" i="5"/>
  <c r="BL378" i="5"/>
  <c r="BK378" i="5"/>
  <c r="BH378" i="5"/>
  <c r="BF378" i="5"/>
  <c r="BB474"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8"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8" i="7"/>
  <c r="Q238"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8" i="7"/>
  <c r="AA238" i="7"/>
  <c r="Z238" i="7"/>
  <c r="X238" i="7"/>
  <c r="G238" i="7"/>
  <c r="V238" i="7"/>
  <c r="O238" i="7"/>
  <c r="M238" i="7"/>
  <c r="E238"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3"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6"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7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I44" i="6"/>
  <c r="W43" i="6"/>
  <c r="AF476" i="5"/>
  <c r="AD475"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75" i="5"/>
  <c r="L475"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W273" i="6" s="1"/>
  <c r="D234" i="5"/>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D461" i="5"/>
  <c r="BI461" i="5"/>
  <c r="BG461" i="5" s="1"/>
  <c r="BI460" i="5"/>
  <c r="BG460" i="5" s="1"/>
  <c r="D460" i="5"/>
  <c r="D459" i="5"/>
  <c r="BI459" i="5"/>
  <c r="BG459" i="5" s="1"/>
  <c r="D458" i="5"/>
  <c r="BI458" i="5"/>
  <c r="BG458" i="5" s="1"/>
  <c r="H308" i="2"/>
  <c r="Y307" i="2"/>
  <c r="M279" i="2"/>
  <c r="AB278" i="2"/>
  <c r="I278" i="2"/>
  <c r="D469" i="5" l="1"/>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M365" i="2"/>
  <c r="AB364" i="2"/>
  <c r="I364" i="2"/>
  <c r="Y470" i="2" l="1"/>
  <c r="Y469" i="2"/>
  <c r="Y468" i="2"/>
  <c r="Y467" i="2"/>
  <c r="Y466" i="2"/>
  <c r="Y465" i="2"/>
  <c r="Y464" i="2"/>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8" i="7"/>
  <c r="AF197" i="7"/>
  <c r="T238" i="7"/>
  <c r="R238" i="7"/>
  <c r="P238" i="7"/>
  <c r="N238" i="7"/>
  <c r="L238" i="7"/>
  <c r="F238" i="7"/>
  <c r="J238" i="7"/>
  <c r="W238" i="7"/>
  <c r="Y238" i="7"/>
  <c r="B197" i="7"/>
  <c r="B238" i="7" s="1"/>
  <c r="H238"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AB470" i="2" l="1"/>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<sst xmlns="http://schemas.openxmlformats.org/spreadsheetml/2006/main" count="782" uniqueCount="566">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</sst>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国家衛健委発表に基づく感染状況!$X$27:$X$473</c:f>
              <c:numCache>
                <c:formatCode>#,##0_);[Red]\(#,##0\)</c:formatCode>
                <c:ptCount val="4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国家衛健委発表に基づく感染状況!$Y$27:$Y$473</c:f>
              <c:numCache>
                <c:formatCode>General</c:formatCode>
                <c:ptCount val="4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香港マカオ台湾の患者・海外輸入症例・無症状病原体保有者!$CL$189:$CL$471</c:f>
              <c:numCache>
                <c:formatCode>m"月"d"日"</c:formatCode>
                <c:ptCount val="28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numCache>
            </c:numRef>
          </c:cat>
          <c:val>
            <c:numRef>
              <c:f>香港マカオ台湾の患者・海外輸入症例・無症状病原体保有者!$CM$189:$CM$471</c:f>
              <c:numCache>
                <c:formatCode>General</c:formatCode>
                <c:ptCount val="2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香港マカオ台湾の患者・海外輸入症例・無症状病原体保有者!$CJ$189:$CJ$471</c:f>
              <c:numCache>
                <c:formatCode>m"月"d"日"</c:formatCode>
                <c:ptCount val="28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numCache>
            </c:numRef>
          </c:cat>
          <c:val>
            <c:numRef>
              <c:f>香港マカオ台湾の患者・海外輸入症例・無症状病原体保有者!$CK$189:$CK$471</c:f>
              <c:numCache>
                <c:formatCode>General</c:formatCode>
                <c:ptCount val="28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省市別輸入症例数変化!$D$2:$D$236</c:f>
              <c:numCache>
                <c:formatCode>General</c:formatCode>
                <c:ptCount val="23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省市別輸入症例数変化!$E$2:$E$236</c:f>
              <c:numCache>
                <c:formatCode>General</c:formatCode>
                <c:ptCount val="23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省市別輸入症例数変化!$F$2:$F$236</c:f>
              <c:numCache>
                <c:formatCode>General</c:formatCode>
                <c:ptCount val="23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省市別輸入症例数変化!$G$2:$G$236</c:f>
              <c:numCache>
                <c:formatCode>General</c:formatCode>
                <c:ptCount val="23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省市別輸入症例数変化!$H$2:$H$236</c:f>
              <c:numCache>
                <c:formatCode>General</c:formatCode>
                <c:ptCount val="23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省市別輸入症例数変化!$C$2:$C$236</c:f>
              <c:numCache>
                <c:formatCode>m"月"d"日"</c:formatCode>
                <c:ptCount val="2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numCache>
            </c:numRef>
          </c:cat>
          <c:val>
            <c:numRef>
              <c:f>省市別輸入症例数変化!$I$2:$I$236</c:f>
              <c:numCache>
                <c:formatCode>0_);[Red]\(0\)</c:formatCode>
                <c:ptCount val="23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3" formatCode="General">
                  <c:v>1</c:v>
                </c:pt>
              </c:numCache>
            </c:numRef>
          </c:cat>
          <c:val>
            <c:numRef>
              <c:f>省市別輸入症例数変化!$AE$2:$AE$235</c:f>
              <c:numCache>
                <c:formatCode>0_);[Red]\(0\)</c:formatCode>
                <c:ptCount val="23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省市別輸入症例数変化!$AD$2:$AD$235</c:f>
              <c:numCache>
                <c:formatCode>m"月"d"日"</c:formatCode>
                <c:ptCount val="2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3" formatCode="General">
                  <c:v>1</c:v>
                </c:pt>
              </c:numCache>
            </c:numRef>
          </c:cat>
          <c:val>
            <c:numRef>
              <c:f>省市別輸入症例数変化!$AF$2:$AF$235</c:f>
              <c:numCache>
                <c:formatCode>General</c:formatCode>
                <c:ptCount val="23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香港マカオ台湾の患者・海外輸入症例・無症状病原体保有者!$BQ$29:$BQ$472</c:f>
              <c:numCache>
                <c:formatCode>General</c:formatCode>
                <c:ptCount val="44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香港マカオ台湾の患者・海外輸入症例・無症状病原体保有者!$BR$29:$BR$472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香港マカオ台湾の患者・海外輸入症例・無症状病原体保有者!$BS$29:$BS$472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香港マカオ台湾の患者・海外輸入症例・無症状病原体保有者!$AX$169:$AX$471</c:f>
              <c:numCache>
                <c:formatCode>m"月"d"日"</c:formatCode>
                <c:ptCount val="30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numCache>
            </c:numRef>
          </c:cat>
          <c:val>
            <c:numRef>
              <c:f>香港マカオ台湾の患者・海外輸入症例・無症状病原体保有者!$AY$169:$AY$471</c:f>
              <c:numCache>
                <c:formatCode>General</c:formatCode>
                <c:ptCount val="30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香港マカオ台湾の患者・海外輸入症例・無症状病原体保有者!$AX$169:$AX$471</c:f>
              <c:numCache>
                <c:formatCode>m"月"d"日"</c:formatCode>
                <c:ptCount val="30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numCache>
            </c:numRef>
          </c:cat>
          <c:val>
            <c:numRef>
              <c:f>香港マカオ台湾の患者・海外輸入症例・無症状病原体保有者!$BB$169:$BB$471</c:f>
              <c:numCache>
                <c:formatCode>General</c:formatCode>
                <c:ptCount val="30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香港マカオ台湾の患者・海外輸入症例・無症状病原体保有者!$AX$169:$AX$471</c:f>
              <c:numCache>
                <c:formatCode>m"月"d"日"</c:formatCode>
                <c:ptCount val="30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numCache>
            </c:numRef>
          </c:cat>
          <c:val>
            <c:numRef>
              <c:f>香港マカオ台湾の患者・海外輸入症例・無症状病原体保有者!$AZ$169:$AZ$471</c:f>
              <c:numCache>
                <c:formatCode>General</c:formatCode>
                <c:ptCount val="30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香港マカオ台湾の患者・海外輸入症例・無症状病原体保有者!$AX$169:$AX$471</c:f>
              <c:numCache>
                <c:formatCode>m"月"d"日"</c:formatCode>
                <c:ptCount val="30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numCache>
            </c:numRef>
          </c:cat>
          <c:val>
            <c:numRef>
              <c:f>香港マカオ台湾の患者・海外輸入症例・無症状病原体保有者!$BC$169:$BC$471</c:f>
              <c:numCache>
                <c:formatCode>General</c:formatCode>
                <c:ptCount val="30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新疆の情況!$U$6:$U$276</c:f>
              <c:strCache>
                <c:ptCount val="2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strCache>
            </c:strRef>
          </c:cat>
          <c:val>
            <c:numRef>
              <c:f>新疆の情況!$V$6:$V$276</c:f>
              <c:numCache>
                <c:formatCode>General</c:formatCode>
                <c:ptCount val="27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新疆の情況!$U$6:$U$276</c:f>
              <c:strCache>
                <c:ptCount val="2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strCache>
            </c:strRef>
          </c:cat>
          <c:val>
            <c:numRef>
              <c:f>新疆の情況!$Y$6:$Y$276</c:f>
              <c:numCache>
                <c:formatCode>General</c:formatCode>
                <c:ptCount val="27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新疆の情況!$U$6:$U$276</c:f>
              <c:strCache>
                <c:ptCount val="2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strCache>
            </c:strRef>
          </c:cat>
          <c:val>
            <c:numRef>
              <c:f>新疆の情況!$W$6:$W$276</c:f>
              <c:numCache>
                <c:formatCode>General</c:formatCode>
                <c:ptCount val="27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新疆の情況!$U$6:$U$276</c:f>
              <c:strCache>
                <c:ptCount val="2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strCache>
            </c:strRef>
          </c:cat>
          <c:val>
            <c:numRef>
              <c:f>新疆の情況!$X$6:$X$276</c:f>
              <c:numCache>
                <c:formatCode>General</c:formatCode>
                <c:ptCount val="27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新疆の情況!$U$6:$U$276</c:f>
              <c:strCache>
                <c:ptCount val="2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strCache>
            </c:strRef>
          </c:cat>
          <c:val>
            <c:numRef>
              <c:f>新疆の情況!$Z$6:$Z$276</c:f>
              <c:numCache>
                <c:formatCode>General</c:formatCode>
                <c:ptCount val="27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国家衛健委発表に基づく感染状況!$X$27:$X$473</c:f>
              <c:numCache>
                <c:formatCode>#,##0_);[Red]\(#,##0\)</c:formatCode>
                <c:ptCount val="4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国家衛健委発表に基づく感染状況!$Y$27:$Y$473</c:f>
              <c:numCache>
                <c:formatCode>General</c:formatCode>
                <c:ptCount val="4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国家衛健委発表に基づく感染状況!$AA$27:$AA$473</c:f>
              <c:numCache>
                <c:formatCode>General</c:formatCode>
                <c:ptCount val="4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国家衛健委発表に基づく感染状況!$AB$27:$AB$473</c:f>
              <c:numCache>
                <c:formatCode>General</c:formatCode>
                <c:ptCount val="4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国家衛健委発表に基づく感染状況!$X$27:$X$473</c:f>
              <c:numCache>
                <c:formatCode>#,##0_);[Red]\(#,##0\)</c:formatCode>
                <c:ptCount val="4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国家衛健委発表に基づく感染状況!$Y$27:$Y$473</c:f>
              <c:numCache>
                <c:formatCode>General</c:formatCode>
                <c:ptCount val="4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国家衛健委発表に基づく感染状況!$AA$27:$AA$473</c:f>
              <c:numCache>
                <c:formatCode>General</c:formatCode>
                <c:ptCount val="4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国家衛健委発表に基づく感染状況!$AB$27:$AB$473</c:f>
              <c:numCache>
                <c:formatCode>General</c:formatCode>
                <c:ptCount val="4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国家衛健委発表に基づく感染状況!$AA$27:$AA$473</c:f>
              <c:numCache>
                <c:formatCode>General</c:formatCode>
                <c:ptCount val="4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国家衛健委発表に基づく感染状況!$AB$27:$AB$473</c:f>
              <c:numCache>
                <c:formatCode>General</c:formatCode>
                <c:ptCount val="4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国家衛健委発表に基づく感染状況!$X$27:$X$473</c:f>
              <c:numCache>
                <c:formatCode>#,##0_);[Red]\(#,##0\)</c:formatCode>
                <c:ptCount val="4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国家衛健委発表に基づく感染状況!$Y$27:$Y$473</c:f>
              <c:numCache>
                <c:formatCode>General</c:formatCode>
                <c:ptCount val="4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国家衛健委発表に基づく感染状況!$AA$27:$AA$473</c:f>
              <c:numCache>
                <c:formatCode>General</c:formatCode>
                <c:ptCount val="4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国家衛健委発表に基づく感染状況!$Z$27:$Z$473</c:f>
              <c:numCache>
                <c:formatCode>m"月"d"日"</c:formatCode>
                <c:ptCount val="4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numCache>
            </c:numRef>
          </c:cat>
          <c:val>
            <c:numRef>
              <c:f>国家衛健委発表に基づく感染状況!$AB$27:$AB$473</c:f>
              <c:numCache>
                <c:formatCode>General</c:formatCode>
                <c:ptCount val="4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香港マカオ台湾の患者・海外輸入症例・無症状病原体保有者!$BE$70:$BE$472</c:f>
              <c:numCache>
                <c:formatCode>m"月"d"日"</c:formatCode>
                <c:ptCount val="40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numCache>
            </c:numRef>
          </c:cat>
          <c:val>
            <c:numRef>
              <c:f>香港マカオ台湾の患者・海外輸入症例・無症状病原体保有者!$BF$70:$BF$472</c:f>
              <c:numCache>
                <c:formatCode>General</c:formatCode>
                <c:ptCount val="40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香港マカオ台湾の患者・海外輸入症例・無症状病原体保有者!$BE$70:$BE$472</c:f>
              <c:numCache>
                <c:formatCode>m"月"d"日"</c:formatCode>
                <c:ptCount val="40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numCache>
            </c:numRef>
          </c:cat>
          <c:val>
            <c:numRef>
              <c:f>香港マカオ台湾の患者・海外輸入症例・無症状病原体保有者!$BG$70:$BG$472</c:f>
              <c:numCache>
                <c:formatCode>General</c:formatCode>
                <c:ptCount val="40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香港マカオ台湾の患者・海外輸入症例・無症状病原体保有者!$BX$29:$BX$472</c:f>
              <c:numCache>
                <c:formatCode>General</c:formatCode>
                <c:ptCount val="44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香港マカオ台湾の患者・海外輸入症例・無症状病原体保有者!$BY$29:$BY$472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香港マカオ台湾の患者・海外輸入症例・無症状病原体保有者!$BZ$29:$BZ$472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香港マカオ台湾の患者・海外輸入症例・無症状病原体保有者!$CB$29:$CB$472</c:f>
              <c:numCache>
                <c:formatCode>General</c:formatCode>
                <c:ptCount val="44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香港マカオ台湾の患者・海外輸入症例・無症状病原体保有者!$CC$29:$CC$472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香港マカオ台湾の患者・海外輸入症例・無症状病原体保有者!$CD$29:$CD$472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香港マカオ台湾の患者・海外輸入症例・無症状病原体保有者!$BJ$97:$BJ$471</c:f>
              <c:numCache>
                <c:formatCode>m"月"d"日"</c:formatCode>
                <c:ptCount val="37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numCache>
            </c:numRef>
          </c:cat>
          <c:val>
            <c:numRef>
              <c:f>香港マカオ台湾の患者・海外輸入症例・無症状病原体保有者!$BK$97:$BK$471</c:f>
              <c:numCache>
                <c:formatCode>General</c:formatCode>
                <c:ptCount val="37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香港マカオ台湾の患者・海外輸入症例・無症状病原体保有者!$BJ$97:$BJ$471</c:f>
              <c:numCache>
                <c:formatCode>m"月"d"日"</c:formatCode>
                <c:ptCount val="37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numCache>
            </c:numRef>
          </c:cat>
          <c:val>
            <c:numRef>
              <c:f>香港マカオ台湾の患者・海外輸入症例・無症状病原体保有者!$BL$97:$BL$471</c:f>
              <c:numCache>
                <c:formatCode>General</c:formatCode>
                <c:ptCount val="37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香港マカオ台湾の患者・海外輸入症例・無症状病原体保有者!$BM$97:$BM$471</c:f>
              <c:numCache>
                <c:formatCode>m"月"d"日"</c:formatCode>
                <c:ptCount val="37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numCache>
            </c:numRef>
          </c:cat>
          <c:val>
            <c:numRef>
              <c:f>香港マカオ台湾の患者・海外輸入症例・無症状病原体保有者!$BN$97:$BN$471</c:f>
              <c:numCache>
                <c:formatCode>General</c:formatCode>
                <c:ptCount val="37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香港マカオ台湾の患者・海外輸入症例・無症状病原体保有者!$BM$97:$BM$471</c:f>
              <c:numCache>
                <c:formatCode>m"月"d"日"</c:formatCode>
                <c:ptCount val="37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numCache>
            </c:numRef>
          </c:cat>
          <c:val>
            <c:numRef>
              <c:f>香港マカオ台湾の患者・海外輸入症例・無症状病原体保有者!$BO$97:$BO$471</c:f>
              <c:numCache>
                <c:formatCode>General</c:formatCode>
                <c:ptCount val="37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香港マカオ台湾の患者・海外輸入症例・無症状病原体保有者!$CI$29:$CI$472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香港マカオ台湾の患者・海外輸入症例・無症状病原体保有者!$CF$29:$CF$472</c:f>
              <c:numCache>
                <c:formatCode>General</c:formatCode>
                <c:ptCount val="44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香港マカオ台湾の患者・海外輸入症例・無症状病原体保有者!$CE$29:$CE$472</c:f>
              <c:numCache>
                <c:formatCode>m"月"d"日"</c:formatCode>
                <c:ptCount val="44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numCache>
            </c:numRef>
          </c:cat>
          <c:val>
            <c:numRef>
              <c:f>香港マカオ台湾の患者・海外輸入症例・無症状病原体保有者!$CG$29:$CG$472</c:f>
              <c:numCache>
                <c:formatCode>General</c:formatCode>
                <c:ptCount val="4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2"/>
  <sheetViews>
    <sheetView zoomScaleNormal="100" workbookViewId="0">
      <pane xSplit="2" ySplit="5" topLeftCell="C464" activePane="bottomRight" state="frozen"/>
      <selection pane="topRight" activeCell="C1" sqref="C1"/>
      <selection pane="bottomLeft" activeCell="A8" sqref="A8"/>
      <selection pane="bottomRight" activeCell="R467" sqref="R46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44295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c r="C472" s="59"/>
      <c r="D472" s="49"/>
      <c r="E472" s="61"/>
      <c r="F472" s="60"/>
      <c r="G472" s="59"/>
      <c r="H472" s="61"/>
      <c r="I472" s="55"/>
      <c r="J472" s="59"/>
      <c r="K472" s="61"/>
      <c r="L472" s="59"/>
      <c r="M472" s="61"/>
      <c r="N472" s="48"/>
      <c r="O472" s="60"/>
      <c r="P472" s="124"/>
      <c r="Q472" s="60"/>
      <c r="R472" s="48"/>
      <c r="S472" s="60"/>
      <c r="T472" s="60"/>
      <c r="U472" s="78"/>
    </row>
    <row r="473" spans="2:29" ht="9.5" customHeight="1" thickBot="1" x14ac:dyDescent="0.6">
      <c r="B473" s="66"/>
      <c r="C473" s="79"/>
      <c r="D473" s="80"/>
      <c r="E473" s="82"/>
      <c r="F473" s="95"/>
      <c r="G473" s="79"/>
      <c r="H473" s="82"/>
      <c r="I473" s="82"/>
      <c r="J473" s="79"/>
      <c r="K473" s="82"/>
      <c r="L473" s="79"/>
      <c r="M473" s="82"/>
      <c r="N473" s="83"/>
      <c r="O473" s="81"/>
      <c r="P473" s="94"/>
      <c r="Q473" s="95"/>
      <c r="R473" s="120"/>
      <c r="S473" s="95"/>
      <c r="T473" s="95"/>
      <c r="U473" s="67"/>
    </row>
    <row r="475" spans="2:29" ht="13" customHeight="1" x14ac:dyDescent="0.55000000000000004">
      <c r="E475" s="112"/>
      <c r="F475" s="113"/>
      <c r="G475" s="112" t="s">
        <v>80</v>
      </c>
      <c r="H475" s="113"/>
      <c r="I475" s="113"/>
      <c r="J475" s="113"/>
      <c r="U475" s="72"/>
    </row>
    <row r="476" spans="2:29" ht="13" customHeight="1" x14ac:dyDescent="0.55000000000000004">
      <c r="E476" s="112" t="s">
        <v>98</v>
      </c>
      <c r="F476" s="113"/>
      <c r="G476" s="293" t="s">
        <v>79</v>
      </c>
      <c r="H476" s="294"/>
      <c r="I476" s="112" t="s">
        <v>106</v>
      </c>
      <c r="J476" s="113"/>
    </row>
    <row r="477" spans="2:29" ht="13" customHeight="1" x14ac:dyDescent="0.55000000000000004">
      <c r="B477" s="130"/>
      <c r="E477" s="114" t="s">
        <v>108</v>
      </c>
      <c r="F477" s="113"/>
      <c r="G477" s="115"/>
      <c r="H477" s="115"/>
      <c r="I477" s="112" t="s">
        <v>107</v>
      </c>
      <c r="J477" s="113"/>
    </row>
    <row r="478" spans="2:29" ht="18.5" customHeight="1" x14ac:dyDescent="0.55000000000000004">
      <c r="E478" s="112" t="s">
        <v>96</v>
      </c>
      <c r="F478" s="113"/>
      <c r="G478" s="112" t="s">
        <v>97</v>
      </c>
      <c r="H478" s="113"/>
      <c r="I478" s="113"/>
      <c r="J478" s="113"/>
    </row>
    <row r="479" spans="2:29" ht="13" customHeight="1" x14ac:dyDescent="0.55000000000000004">
      <c r="E479" s="112" t="s">
        <v>98</v>
      </c>
      <c r="F479" s="113"/>
      <c r="G479" s="112" t="s">
        <v>99</v>
      </c>
      <c r="H479" s="113"/>
      <c r="I479" s="113"/>
      <c r="J479" s="113"/>
    </row>
    <row r="480" spans="2:29" ht="13" customHeight="1" x14ac:dyDescent="0.55000000000000004">
      <c r="E480" s="112" t="s">
        <v>98</v>
      </c>
      <c r="F480" s="113"/>
      <c r="G480" s="112" t="s">
        <v>100</v>
      </c>
      <c r="H480" s="113"/>
      <c r="I480" s="113"/>
      <c r="J480" s="113"/>
    </row>
    <row r="481" spans="5:10" ht="13" customHeight="1" x14ac:dyDescent="0.55000000000000004">
      <c r="E481" s="112" t="s">
        <v>101</v>
      </c>
      <c r="F481" s="113"/>
      <c r="G481" s="112" t="s">
        <v>102</v>
      </c>
      <c r="H481" s="113"/>
      <c r="I481" s="113"/>
      <c r="J481" s="113"/>
    </row>
    <row r="482" spans="5:10" ht="13" customHeight="1" x14ac:dyDescent="0.55000000000000004">
      <c r="E482" s="112" t="s">
        <v>103</v>
      </c>
      <c r="F482" s="113"/>
      <c r="G482" s="112" t="s">
        <v>104</v>
      </c>
      <c r="H482" s="113"/>
      <c r="I482" s="113"/>
      <c r="J482" s="113"/>
    </row>
  </sheetData>
  <mergeCells count="12">
    <mergeCell ref="G476:H47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6"/>
  <sheetViews>
    <sheetView topLeftCell="A4" zoomScale="96" zoomScaleNormal="96" workbookViewId="0">
      <pane xSplit="1" ySplit="4" topLeftCell="AD463" activePane="bottomRight" state="frozen"/>
      <selection activeCell="A4" sqref="A4"/>
      <selection pane="topRight" activeCell="B4" sqref="B4"/>
      <selection pane="bottomLeft" activeCell="A8" sqref="A8"/>
      <selection pane="bottomRight" activeCell="A471" sqref="A47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0" si="537">+BA344+1</f>
        <v>128</v>
      </c>
      <c r="BB345" s="130">
        <v>0</v>
      </c>
      <c r="BC345" s="27">
        <f t="shared" ref="BC345:BC376" si="538">+BC344+BB345</f>
        <v>22</v>
      </c>
      <c r="BD345" s="238">
        <f t="shared" ref="BD345:BD470"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70"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70"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c r="B471" s="147"/>
      <c r="C471" s="154"/>
      <c r="D471" s="154"/>
      <c r="E471" s="147"/>
      <c r="F471" s="147"/>
      <c r="G471" s="147"/>
      <c r="H471" s="135"/>
      <c r="I471" s="147"/>
      <c r="J471" s="135"/>
      <c r="K471" s="42"/>
      <c r="L471" s="146"/>
      <c r="M471" s="147"/>
      <c r="N471" s="135"/>
      <c r="O471" s="135"/>
      <c r="P471" s="147"/>
      <c r="Q471" s="147"/>
      <c r="R471" s="135"/>
      <c r="S471" s="135"/>
      <c r="T471" s="147"/>
      <c r="U471" s="147"/>
      <c r="V471" s="135"/>
      <c r="W471" s="42"/>
      <c r="X471" s="148"/>
      <c r="Z471" s="75"/>
      <c r="AA471" s="230"/>
      <c r="AB471" s="230"/>
      <c r="AC471" s="231"/>
      <c r="AD471" s="183"/>
      <c r="AE471" s="243"/>
      <c r="AF471" s="155"/>
      <c r="AG471" s="184"/>
      <c r="AH471" s="155"/>
      <c r="AI471" s="184"/>
      <c r="AJ471" s="185"/>
      <c r="AK471" s="186"/>
      <c r="AL471" s="155"/>
      <c r="AM471" s="184"/>
      <c r="AN471" s="155"/>
      <c r="AO471" s="184"/>
      <c r="AP471" s="187"/>
      <c r="AQ471" s="186"/>
      <c r="AR471" s="155"/>
      <c r="AS471" s="184"/>
      <c r="AT471" s="155"/>
      <c r="AU471" s="184"/>
      <c r="AV471" s="188"/>
      <c r="AX471"/>
      <c r="AY471"/>
      <c r="AZ471"/>
      <c r="BB471"/>
      <c r="BQ471" s="45"/>
      <c r="BR471" s="45"/>
      <c r="BS471" s="45"/>
      <c r="BT471" s="45"/>
      <c r="BU471" s="45"/>
      <c r="BV471" s="45"/>
      <c r="BW471" s="45"/>
    </row>
    <row r="472" spans="1:91" ht="7" customHeight="1" thickBot="1" x14ac:dyDescent="0.6">
      <c r="A472" s="66"/>
      <c r="B472" s="146"/>
      <c r="C472" s="154"/>
      <c r="D472" s="147"/>
      <c r="E472" s="147"/>
      <c r="F472" s="147"/>
      <c r="G472" s="147"/>
      <c r="H472" s="135"/>
      <c r="I472" s="147"/>
      <c r="J472" s="135"/>
      <c r="K472" s="148"/>
      <c r="L472" s="146"/>
      <c r="M472" s="147"/>
      <c r="N472" s="135"/>
      <c r="O472" s="135"/>
      <c r="P472" s="147"/>
      <c r="Q472" s="147"/>
      <c r="R472" s="135"/>
      <c r="S472" s="135"/>
      <c r="T472" s="147"/>
      <c r="U472" s="147"/>
      <c r="V472" s="135"/>
      <c r="W472" s="42"/>
      <c r="X472" s="148"/>
      <c r="Z472" s="66"/>
      <c r="AA472" s="64"/>
      <c r="AB472" s="64"/>
      <c r="AC472" s="64"/>
      <c r="AD472" s="183"/>
      <c r="AE472" s="243"/>
      <c r="AF472" s="155"/>
      <c r="AG472" s="184"/>
      <c r="AH472" s="155"/>
      <c r="AI472" s="184"/>
      <c r="AJ472" s="185"/>
      <c r="AK472" s="186"/>
      <c r="AL472" s="155"/>
      <c r="AM472" s="184"/>
      <c r="AN472" s="155"/>
      <c r="AO472" s="184"/>
      <c r="AP472" s="187"/>
      <c r="AQ472" s="186"/>
      <c r="AR472" s="155"/>
      <c r="AS472" s="184"/>
      <c r="AT472" s="155"/>
      <c r="AU472" s="184"/>
      <c r="AV472" s="188"/>
    </row>
    <row r="473" spans="1:91" x14ac:dyDescent="0.55000000000000004">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AE473">
        <f>SUM(AD443:AD448)</f>
        <v>190</v>
      </c>
      <c r="AY473" s="45" t="s">
        <v>476</v>
      </c>
      <c r="BB473" s="45" t="s">
        <v>475</v>
      </c>
      <c r="BU473">
        <f>SUM(BU442:BU472)</f>
        <v>399</v>
      </c>
    </row>
    <row r="474" spans="1:91" x14ac:dyDescent="0.55000000000000004">
      <c r="AI474" s="259">
        <f>SUM(AI189:AI471)</f>
        <v>198</v>
      </c>
      <c r="AY474" s="45">
        <f>SUM(AY359:AY413)</f>
        <v>69</v>
      </c>
      <c r="BB474" s="45">
        <f>SUM(BB374:BB413)</f>
        <v>941</v>
      </c>
    </row>
    <row r="475" spans="1:91" x14ac:dyDescent="0.55000000000000004">
      <c r="L475">
        <f>SUM(L97:L474)</f>
        <v>8750</v>
      </c>
      <c r="P475">
        <f>SUM(P97:P474)</f>
        <v>1732</v>
      </c>
      <c r="AD475">
        <f>SUM(AD188:AD194)</f>
        <v>82</v>
      </c>
    </row>
    <row r="476" spans="1:91" ht="15.5" customHeight="1" x14ac:dyDescent="0.55000000000000004">
      <c r="A476" s="130"/>
      <c r="D476">
        <f>SUM(B229:B259)</f>
        <v>435</v>
      </c>
      <c r="Z476" s="130"/>
      <c r="AA476" s="130"/>
      <c r="AB476" s="130"/>
      <c r="AC476" s="130"/>
      <c r="AF476">
        <f>SUM(AD188:AD471)</f>
        <v>10346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3"/>
  <sheetViews>
    <sheetView workbookViewId="0">
      <pane xSplit="3" ySplit="1" topLeftCell="I227" activePane="bottomRight" state="frozen"/>
      <selection pane="topRight" activeCell="C1" sqref="C1"/>
      <selection pane="bottomLeft" activeCell="A2" sqref="A2"/>
      <selection pane="bottomRight" activeCell="I233" sqref="I23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3"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f t="shared" ref="B232" si="161">SUM(D232:AC232)-I232</f>
        <v>13</v>
      </c>
      <c r="C232" s="1">
        <v>44293</v>
      </c>
      <c r="D232">
        <v>9</v>
      </c>
      <c r="E232">
        <v>1</v>
      </c>
      <c r="G232">
        <v>1</v>
      </c>
      <c r="I232" s="265">
        <f t="shared" si="28"/>
        <v>2</v>
      </c>
      <c r="T232">
        <v>1</v>
      </c>
      <c r="W232">
        <v>1</v>
      </c>
      <c r="AD232" s="1">
        <f t="shared" ref="AD232" si="162">+C232</f>
        <v>44293</v>
      </c>
      <c r="AE232" s="266">
        <f t="shared" ref="AE232" si="163">+B232</f>
        <v>13</v>
      </c>
      <c r="AF232">
        <f t="shared" ref="AF232" si="164">+D232</f>
        <v>9</v>
      </c>
    </row>
    <row r="233" spans="2:32" x14ac:dyDescent="0.55000000000000004">
      <c r="B233" s="265">
        <f t="shared" ref="B233" si="165">SUM(D233:AC233)-I233</f>
        <v>13</v>
      </c>
      <c r="C233" s="1">
        <v>44294</v>
      </c>
      <c r="D233">
        <v>3</v>
      </c>
      <c r="E233">
        <v>4</v>
      </c>
      <c r="G233">
        <v>2</v>
      </c>
      <c r="H233">
        <v>1</v>
      </c>
      <c r="I233" s="265">
        <f t="shared" si="28"/>
        <v>3</v>
      </c>
      <c r="J233">
        <v>1</v>
      </c>
      <c r="S233">
        <v>1</v>
      </c>
      <c r="Y233">
        <v>1</v>
      </c>
      <c r="AD233" s="1">
        <f t="shared" ref="AD233" si="166">+C233</f>
        <v>44294</v>
      </c>
      <c r="AE233" s="266">
        <f t="shared" ref="AE233" si="167">+B233</f>
        <v>13</v>
      </c>
      <c r="AF233">
        <f t="shared" ref="AF233" si="168">+D233</f>
        <v>3</v>
      </c>
    </row>
    <row r="234" spans="2:32" x14ac:dyDescent="0.55000000000000004">
      <c r="B234" s="265"/>
      <c r="C234" s="1"/>
      <c r="I234" s="265"/>
      <c r="AD234" s="1"/>
      <c r="AE234" s="266"/>
    </row>
    <row r="235" spans="2:32" x14ac:dyDescent="0.55000000000000004">
      <c r="B235" s="240"/>
      <c r="C235" s="1"/>
      <c r="AD235" s="278">
        <v>1</v>
      </c>
    </row>
    <row r="236" spans="2:32" s="264" customFormat="1" ht="5" customHeight="1" x14ac:dyDescent="0.55000000000000004">
      <c r="B236" s="263"/>
      <c r="C236" s="262"/>
      <c r="AC236" s="5"/>
    </row>
    <row r="237" spans="2:32" ht="5.5" customHeight="1" x14ac:dyDescent="0.55000000000000004">
      <c r="B237" s="256"/>
      <c r="C237" s="1"/>
    </row>
    <row r="238" spans="2:32" x14ac:dyDescent="0.55000000000000004">
      <c r="B238">
        <f>SUM(B2:B237)</f>
        <v>3043</v>
      </c>
      <c r="C238" s="1" t="s">
        <v>348</v>
      </c>
      <c r="D238" s="27">
        <f>SUM(D2:D237)</f>
        <v>1033</v>
      </c>
      <c r="E238" s="27">
        <f>SUM(E2:E237)</f>
        <v>572</v>
      </c>
      <c r="F238" s="27">
        <f>SUM(F2:F237)</f>
        <v>311</v>
      </c>
      <c r="G238" s="27">
        <f>SUM(G2:G237)</f>
        <v>214</v>
      </c>
      <c r="H238" s="27">
        <f>SUM(H2:H237)</f>
        <v>205</v>
      </c>
      <c r="J238">
        <f t="shared" ref="J238:AB238" si="169">SUM(J2:J237)</f>
        <v>51</v>
      </c>
      <c r="K238">
        <f t="shared" si="169"/>
        <v>2</v>
      </c>
      <c r="L238">
        <f t="shared" si="169"/>
        <v>7</v>
      </c>
      <c r="M238">
        <f t="shared" si="169"/>
        <v>24</v>
      </c>
      <c r="N238">
        <f t="shared" si="169"/>
        <v>12</v>
      </c>
      <c r="O238">
        <f t="shared" si="169"/>
        <v>25</v>
      </c>
      <c r="P238">
        <f t="shared" si="169"/>
        <v>35</v>
      </c>
      <c r="Q238">
        <f t="shared" si="169"/>
        <v>4</v>
      </c>
      <c r="R238">
        <f t="shared" si="169"/>
        <v>14</v>
      </c>
      <c r="S238">
        <f t="shared" si="169"/>
        <v>25</v>
      </c>
      <c r="T238">
        <f t="shared" si="169"/>
        <v>51</v>
      </c>
      <c r="U238">
        <f t="shared" si="169"/>
        <v>1</v>
      </c>
      <c r="V238">
        <f t="shared" si="169"/>
        <v>59</v>
      </c>
      <c r="W238">
        <f t="shared" si="169"/>
        <v>86</v>
      </c>
      <c r="X238">
        <f t="shared" si="169"/>
        <v>29</v>
      </c>
      <c r="Y238">
        <f t="shared" si="169"/>
        <v>40</v>
      </c>
      <c r="Z238">
        <f t="shared" si="169"/>
        <v>149</v>
      </c>
      <c r="AA238">
        <f t="shared" si="169"/>
        <v>47</v>
      </c>
      <c r="AB238">
        <f t="shared" si="169"/>
        <v>47</v>
      </c>
    </row>
    <row r="239" spans="2:32" x14ac:dyDescent="0.55000000000000004">
      <c r="C239" s="1"/>
    </row>
    <row r="240" spans="2:32" ht="5" customHeight="1" x14ac:dyDescent="0.55000000000000004">
      <c r="C240" s="1"/>
    </row>
    <row r="243" spans="2:10" x14ac:dyDescent="0.55000000000000004">
      <c r="B243" s="240"/>
      <c r="J24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109" zoomScale="70" zoomScaleNormal="70" workbookViewId="0">
      <selection activeCell="T127" sqref="T127"/>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7"/>
  <sheetViews>
    <sheetView topLeftCell="A2" workbookViewId="0">
      <pane xSplit="2" ySplit="2" topLeftCell="C269" activePane="bottomRight" state="frozen"/>
      <selection activeCell="O24" sqref="O24"/>
      <selection pane="topRight" activeCell="O24" sqref="O24"/>
      <selection pane="bottomLeft" activeCell="O24" sqref="O24"/>
      <selection pane="bottomRight" activeCell="B274" sqref="B27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U274"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x14ac:dyDescent="0.55000000000000004">
      <c r="B275" s="249"/>
      <c r="C275" s="45"/>
      <c r="G275" s="1"/>
      <c r="H275" s="129"/>
      <c r="I275" s="286"/>
      <c r="J275" s="129"/>
      <c r="K275" s="287"/>
      <c r="L275" s="288"/>
      <c r="M275" s="286"/>
      <c r="N275" s="287"/>
      <c r="O275" s="129"/>
      <c r="P275" s="286"/>
      <c r="Q275" s="289"/>
      <c r="R275" s="290"/>
      <c r="S275" s="289"/>
      <c r="T275" s="129"/>
      <c r="U275" s="291"/>
      <c r="V275" s="286"/>
      <c r="W275" s="286"/>
      <c r="X275" s="129"/>
      <c r="Y275" s="286"/>
      <c r="Z275" s="129"/>
    </row>
    <row r="276" spans="1:26" ht="7.5" customHeight="1" x14ac:dyDescent="0.55000000000000004">
      <c r="H276" s="286"/>
      <c r="I276" s="286"/>
      <c r="J276" s="286"/>
      <c r="K276" s="286"/>
      <c r="L276" s="292"/>
      <c r="M276" s="286"/>
      <c r="N276" s="286"/>
      <c r="O276" s="286"/>
      <c r="P276" s="286"/>
      <c r="Q276" s="286"/>
      <c r="R276" s="292"/>
      <c r="S276" s="286"/>
      <c r="T276" s="286"/>
      <c r="U276" s="286"/>
      <c r="V276" s="286"/>
      <c r="W276" s="286"/>
      <c r="X276" s="129"/>
      <c r="Y276" s="286"/>
      <c r="Z276" s="129"/>
    </row>
    <row r="277" spans="1:26" x14ac:dyDescent="0.55000000000000004">
      <c r="H277" s="286"/>
      <c r="I277" s="286"/>
      <c r="J277" s="286"/>
      <c r="K277" s="286"/>
      <c r="L277" s="292"/>
      <c r="M277" s="286"/>
      <c r="N277" s="286"/>
      <c r="O277" s="286"/>
      <c r="P277" s="286"/>
      <c r="Q277" s="286"/>
      <c r="R277" s="292"/>
      <c r="S277" s="286"/>
      <c r="T277" s="286"/>
      <c r="U277" s="286"/>
      <c r="V277" s="286"/>
      <c r="W277" s="286"/>
      <c r="X277" s="129"/>
      <c r="Y277" s="286"/>
      <c r="Z27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2021-04-09T04:40:01Z</dcterms:modified>
</cp:coreProperties>
</file>