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905661D1-7376-44A5-BFEC-0EE2CC117B18}"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71" i="5" l="1"/>
  <c r="AS471" i="5"/>
  <c r="AQ471" i="5"/>
  <c r="AO471" i="5"/>
  <c r="AM471" i="5"/>
  <c r="AK471" i="5"/>
  <c r="AG471" i="5"/>
  <c r="CG471" i="5" s="1"/>
  <c r="AI471" i="5"/>
  <c r="CM471" i="5" s="1"/>
  <c r="AB472" i="2"/>
  <c r="AA472" i="2"/>
  <c r="Z472" i="2"/>
  <c r="X472" i="2"/>
  <c r="W472" i="2"/>
  <c r="P472" i="2"/>
  <c r="O472" i="2"/>
  <c r="M472" i="2"/>
  <c r="K472" i="2"/>
  <c r="H472" i="2"/>
  <c r="Y472" i="2" s="1"/>
  <c r="CL471" i="5"/>
  <c r="CJ471" i="5"/>
  <c r="CH471" i="5"/>
  <c r="CE471" i="5"/>
  <c r="CD471" i="5"/>
  <c r="CC471" i="5"/>
  <c r="CB471" i="5"/>
  <c r="CA471" i="5"/>
  <c r="BZ471" i="5"/>
  <c r="BY471" i="5"/>
  <c r="BX471" i="5"/>
  <c r="BW471" i="5"/>
  <c r="BS471" i="5"/>
  <c r="BR471" i="5"/>
  <c r="BQ471" i="5"/>
  <c r="BP471" i="5"/>
  <c r="BL471" i="5"/>
  <c r="BO471" i="5" s="1"/>
  <c r="BK471" i="5"/>
  <c r="BN471" i="5" s="1"/>
  <c r="BH471" i="5"/>
  <c r="BF471" i="5"/>
  <c r="BE471" i="5"/>
  <c r="BJ471" i="5" s="1"/>
  <c r="BM471" i="5" s="1"/>
  <c r="BD471" i="5"/>
  <c r="BC471" i="5"/>
  <c r="BA471" i="5"/>
  <c r="AZ471" i="5"/>
  <c r="AX471" i="5"/>
  <c r="AW471" i="5"/>
  <c r="AD471" i="5"/>
  <c r="AE471" i="5" s="1"/>
  <c r="AC471" i="5"/>
  <c r="AB471" i="5"/>
  <c r="AA471" i="5"/>
  <c r="Z471" i="5"/>
  <c r="Y471" i="5"/>
  <c r="C471" i="5"/>
  <c r="D471" i="5" s="1"/>
  <c r="B234" i="7"/>
  <c r="AE234" i="7" s="1"/>
  <c r="I234" i="7"/>
  <c r="AF234" i="7"/>
  <c r="AD234" i="7"/>
  <c r="Y275" i="6"/>
  <c r="Z275" i="6" s="1"/>
  <c r="X275" i="6"/>
  <c r="V275" i="6"/>
  <c r="U275" i="6"/>
  <c r="T275" i="6"/>
  <c r="S275" i="6"/>
  <c r="R275" i="6"/>
  <c r="N275" i="6"/>
  <c r="L275" i="6"/>
  <c r="K275" i="6"/>
  <c r="I275" i="6"/>
  <c r="W275" i="6" s="1"/>
  <c r="AU470" i="5"/>
  <c r="AS470" i="5"/>
  <c r="AQ470" i="5"/>
  <c r="AO470" i="5"/>
  <c r="AM470" i="5"/>
  <c r="AK470" i="5"/>
  <c r="AI470" i="5"/>
  <c r="CI470" i="5" s="1"/>
  <c r="AG470" i="5"/>
  <c r="CG470" i="5" s="1"/>
  <c r="AA471" i="2"/>
  <c r="Z471" i="2"/>
  <c r="X471" i="2"/>
  <c r="W471" i="2"/>
  <c r="P471" i="2"/>
  <c r="AD470" i="5"/>
  <c r="AC470" i="5"/>
  <c r="AB470" i="5"/>
  <c r="AA470" i="5"/>
  <c r="Z470" i="5"/>
  <c r="CL470" i="5" s="1"/>
  <c r="CK470" i="5"/>
  <c r="CH470" i="5"/>
  <c r="CE470" i="5"/>
  <c r="CD470" i="5"/>
  <c r="CC470" i="5"/>
  <c r="CB470" i="5"/>
  <c r="CA470" i="5"/>
  <c r="BZ470" i="5"/>
  <c r="BY470" i="5"/>
  <c r="BX470" i="5"/>
  <c r="BW470" i="5"/>
  <c r="BU470" i="5"/>
  <c r="BS470" i="5"/>
  <c r="BR470" i="5"/>
  <c r="BQ470" i="5"/>
  <c r="BP470" i="5"/>
  <c r="BL470" i="5"/>
  <c r="BK470" i="5"/>
  <c r="BH470" i="5"/>
  <c r="BF470" i="5"/>
  <c r="AX470" i="5"/>
  <c r="I233" i="7"/>
  <c r="B233" i="7" s="1"/>
  <c r="AE233" i="7" s="1"/>
  <c r="AF233" i="7"/>
  <c r="AD233" i="7"/>
  <c r="Y274" i="6"/>
  <c r="V274" i="6"/>
  <c r="U274" i="6"/>
  <c r="AU469" i="5"/>
  <c r="AS469" i="5"/>
  <c r="AK469" i="5"/>
  <c r="AI469" i="5"/>
  <c r="CM469" i="5" s="1"/>
  <c r="AG469" i="5"/>
  <c r="CG469" i="5" s="1"/>
  <c r="Y273" i="6"/>
  <c r="V273" i="6"/>
  <c r="U273" i="6"/>
  <c r="AF232" i="7"/>
  <c r="AD232" i="7"/>
  <c r="I232" i="7"/>
  <c r="B232" i="7" s="1"/>
  <c r="AE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E231" i="7" s="1"/>
  <c r="AF231" i="7"/>
  <c r="AD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F230" i="7"/>
  <c r="AD230" i="7"/>
  <c r="I230" i="7"/>
  <c r="B230" i="7" s="1"/>
  <c r="AE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E229" i="7" s="1"/>
  <c r="AF229" i="7"/>
  <c r="AD229" i="7"/>
  <c r="Y270" i="6"/>
  <c r="V270" i="6"/>
  <c r="U270" i="6"/>
  <c r="AU465" i="5"/>
  <c r="AS465" i="5"/>
  <c r="AQ465" i="5"/>
  <c r="AO465" i="5"/>
  <c r="AM465" i="5"/>
  <c r="AK465" i="5"/>
  <c r="AI465" i="5"/>
  <c r="CM465" i="5" s="1"/>
  <c r="AG465" i="5"/>
  <c r="CG465" i="5" s="1"/>
  <c r="AF228" i="7"/>
  <c r="AD228" i="7"/>
  <c r="I228" i="7"/>
  <c r="B228" i="7" s="1"/>
  <c r="AE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F227" i="7"/>
  <c r="AD227" i="7"/>
  <c r="I227" i="7"/>
  <c r="B227" i="7" s="1"/>
  <c r="AE227" i="7" s="1"/>
  <c r="Y268" i="6"/>
  <c r="V268" i="6"/>
  <c r="U268" i="6"/>
  <c r="BU471" i="5" l="1"/>
  <c r="BV471" i="5" s="1"/>
  <c r="CF471" i="5"/>
  <c r="CK471" i="5"/>
  <c r="CI471" i="5"/>
  <c r="BI471" i="5"/>
  <c r="BG471" i="5" s="1"/>
  <c r="I472" i="2"/>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E226" i="7" s="1"/>
  <c r="AF226" i="7"/>
  <c r="AD226" i="7"/>
  <c r="Y267" i="6"/>
  <c r="V267" i="6"/>
  <c r="U267" i="6"/>
  <c r="I225" i="7"/>
  <c r="B225" i="7" s="1"/>
  <c r="AE225" i="7" s="1"/>
  <c r="AF225" i="7"/>
  <c r="AD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F224" i="7"/>
  <c r="AD224" i="7"/>
  <c r="I224" i="7"/>
  <c r="B224" i="7" s="1"/>
  <c r="AE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F223" i="7"/>
  <c r="AD223" i="7"/>
  <c r="I223" i="7"/>
  <c r="B223" i="7" s="1"/>
  <c r="AE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E222" i="7" s="1"/>
  <c r="AF222" i="7"/>
  <c r="AD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E221" i="7" s="1"/>
  <c r="AF221" i="7"/>
  <c r="AD221" i="7"/>
  <c r="Y262" i="6"/>
  <c r="V262" i="6"/>
  <c r="U262" i="6"/>
  <c r="BF457" i="5"/>
  <c r="AU457" i="5"/>
  <c r="AS457" i="5"/>
  <c r="AI457" i="5"/>
  <c r="CI457" i="5" s="1"/>
  <c r="AG457" i="5"/>
  <c r="CG457" i="5" s="1"/>
  <c r="Y261" i="6"/>
  <c r="V261" i="6"/>
  <c r="U261" i="6"/>
  <c r="AF220" i="7"/>
  <c r="AD220" i="7"/>
  <c r="I220" i="7"/>
  <c r="B220" i="7" s="1"/>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E219" i="7" s="1"/>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39"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BV443" i="5" l="1"/>
  <c r="CK444" i="5"/>
  <c r="BU444" i="5"/>
  <c r="BU474" i="5" s="1"/>
  <c r="CF443" i="5"/>
  <c r="AE474"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BV462" i="5" l="1"/>
  <c r="BV463" i="5" s="1"/>
  <c r="BV464" i="5" s="1"/>
  <c r="BV465" i="5" s="1"/>
  <c r="BV466" i="5" s="1"/>
  <c r="BV467" i="5" s="1"/>
  <c r="BV468" i="5" s="1"/>
  <c r="BV469" i="5" s="1"/>
  <c r="BV470"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75" i="5"/>
  <c r="CH378" i="5" l="1"/>
  <c r="CE378" i="5"/>
  <c r="CD378" i="5"/>
  <c r="CC378" i="5"/>
  <c r="CB378" i="5"/>
  <c r="CA378" i="5"/>
  <c r="BZ378" i="5"/>
  <c r="BY378" i="5"/>
  <c r="BX378" i="5"/>
  <c r="BW378" i="5"/>
  <c r="BS378" i="5"/>
  <c r="BR378" i="5"/>
  <c r="BQ378" i="5"/>
  <c r="BP378" i="5"/>
  <c r="BL378" i="5"/>
  <c r="BK378" i="5"/>
  <c r="BH378" i="5"/>
  <c r="BF378" i="5"/>
  <c r="BB475"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39"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39" i="7"/>
  <c r="Q239"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39" i="7"/>
  <c r="AA239" i="7"/>
  <c r="Z239" i="7"/>
  <c r="X239" i="7"/>
  <c r="G239" i="7"/>
  <c r="V239" i="7"/>
  <c r="O239" i="7"/>
  <c r="M239" i="7"/>
  <c r="E239"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44"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77"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7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I44" i="6"/>
  <c r="W43" i="6"/>
  <c r="AF477" i="5"/>
  <c r="AD476"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76" i="5"/>
  <c r="L476"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W274" i="6" s="1"/>
  <c r="C236" i="5"/>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D461" i="5"/>
  <c r="BI461" i="5"/>
  <c r="BG461" i="5" s="1"/>
  <c r="BI460" i="5"/>
  <c r="BG460" i="5" s="1"/>
  <c r="D460" i="5"/>
  <c r="D459" i="5"/>
  <c r="BI459" i="5"/>
  <c r="BG459" i="5" s="1"/>
  <c r="D458" i="5"/>
  <c r="BI458" i="5"/>
  <c r="BG458" i="5" s="1"/>
  <c r="H308" i="2"/>
  <c r="Y307" i="2"/>
  <c r="M279" i="2"/>
  <c r="AB278" i="2"/>
  <c r="I278" i="2"/>
  <c r="BI470" i="5" l="1"/>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M365" i="2"/>
  <c r="AB364" i="2"/>
  <c r="I364" i="2"/>
  <c r="Y471" i="2" l="1"/>
  <c r="Y470" i="2"/>
  <c r="Y469" i="2"/>
  <c r="Y468" i="2"/>
  <c r="Y467" i="2"/>
  <c r="Y466" i="2"/>
  <c r="Y465" i="2"/>
  <c r="Y464" i="2"/>
  <c r="Y463" i="2"/>
  <c r="Y462" i="2"/>
  <c r="Y461" i="2"/>
  <c r="Y460" i="2"/>
  <c r="Y459" i="2"/>
  <c r="Y458" i="2"/>
  <c r="Y457" i="2"/>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39" i="7"/>
  <c r="AF197" i="7"/>
  <c r="T239" i="7"/>
  <c r="R239" i="7"/>
  <c r="P239" i="7"/>
  <c r="N239" i="7"/>
  <c r="L239" i="7"/>
  <c r="F239" i="7"/>
  <c r="J239" i="7"/>
  <c r="W239" i="7"/>
  <c r="Y239" i="7"/>
  <c r="B197" i="7"/>
  <c r="B239" i="7" s="1"/>
  <c r="H239"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AB471" i="2" l="1"/>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alcChain>
</file>

<file path=xl/sharedStrings.xml><?xml version="1.0" encoding="utf-8"?>
<sst xmlns="http://schemas.openxmlformats.org/spreadsheetml/2006/main" count="783" uniqueCount="567">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</sst>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国家衛健委発表に基づく感染状況!$X$27:$X$474</c:f>
              <c:numCache>
                <c:formatCode>#,##0_);[Red]\(#,##0\)</c:formatCode>
                <c:ptCount val="44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国家衛健委発表に基づく感染状況!$Y$27:$Y$474</c:f>
              <c:numCache>
                <c:formatCode>General</c:formatCode>
                <c:ptCount val="44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香港マカオ台湾の患者・海外輸入症例・無症状病原体保有者!$CL$189:$CL$472</c:f>
              <c:numCache>
                <c:formatCode>m"月"d"日"</c:formatCode>
                <c:ptCount val="28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numCache>
            </c:numRef>
          </c:cat>
          <c:val>
            <c:numRef>
              <c:f>香港マカオ台湾の患者・海外輸入症例・無症状病原体保有者!$CM$189:$CM$472</c:f>
              <c:numCache>
                <c:formatCode>General</c:formatCode>
                <c:ptCount val="28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香港マカオ台湾の患者・海外輸入症例・無症状病原体保有者!$CJ$189:$CJ$472</c:f>
              <c:numCache>
                <c:formatCode>m"月"d"日"</c:formatCode>
                <c:ptCount val="28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numCache>
            </c:numRef>
          </c:cat>
          <c:val>
            <c:numRef>
              <c:f>香港マカオ台湾の患者・海外輸入症例・無症状病原体保有者!$CK$189:$CK$472</c:f>
              <c:numCache>
                <c:formatCode>General</c:formatCode>
                <c:ptCount val="28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省市別輸入症例数変化!$C$2:$C$237</c:f>
              <c:numCache>
                <c:formatCode>m"月"d"日"</c:formatCode>
                <c:ptCount val="23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numCache>
            </c:numRef>
          </c:cat>
          <c:val>
            <c:numRef>
              <c:f>省市別輸入症例数変化!$D$2:$D$237</c:f>
              <c:numCache>
                <c:formatCode>General</c:formatCode>
                <c:ptCount val="23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省市別輸入症例数変化!$C$2:$C$237</c:f>
              <c:numCache>
                <c:formatCode>m"月"d"日"</c:formatCode>
                <c:ptCount val="23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numCache>
            </c:numRef>
          </c:cat>
          <c:val>
            <c:numRef>
              <c:f>省市別輸入症例数変化!$E$2:$E$237</c:f>
              <c:numCache>
                <c:formatCode>General</c:formatCode>
                <c:ptCount val="23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省市別輸入症例数変化!$C$2:$C$237</c:f>
              <c:numCache>
                <c:formatCode>m"月"d"日"</c:formatCode>
                <c:ptCount val="23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numCache>
            </c:numRef>
          </c:cat>
          <c:val>
            <c:numRef>
              <c:f>省市別輸入症例数変化!$F$2:$F$237</c:f>
              <c:numCache>
                <c:formatCode>General</c:formatCode>
                <c:ptCount val="23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省市別輸入症例数変化!$C$2:$C$237</c:f>
              <c:numCache>
                <c:formatCode>m"月"d"日"</c:formatCode>
                <c:ptCount val="23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numCache>
            </c:numRef>
          </c:cat>
          <c:val>
            <c:numRef>
              <c:f>省市別輸入症例数変化!$G$2:$G$237</c:f>
              <c:numCache>
                <c:formatCode>General</c:formatCode>
                <c:ptCount val="23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省市別輸入症例数変化!$C$2:$C$237</c:f>
              <c:numCache>
                <c:formatCode>m"月"d"日"</c:formatCode>
                <c:ptCount val="23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numCache>
            </c:numRef>
          </c:cat>
          <c:val>
            <c:numRef>
              <c:f>省市別輸入症例数変化!$H$2:$H$237</c:f>
              <c:numCache>
                <c:formatCode>General</c:formatCode>
                <c:ptCount val="23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省市別輸入症例数変化!$C$2:$C$237</c:f>
              <c:numCache>
                <c:formatCode>m"月"d"日"</c:formatCode>
                <c:ptCount val="23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numCache>
            </c:numRef>
          </c:cat>
          <c:val>
            <c:numRef>
              <c:f>省市別輸入症例数変化!$I$2:$I$237</c:f>
              <c:numCache>
                <c:formatCode>0_);[Red]\(0\)</c:formatCode>
                <c:ptCount val="23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4" formatCode="General">
                  <c:v>1</c:v>
                </c:pt>
              </c:numCache>
            </c:numRef>
          </c:cat>
          <c:val>
            <c:numRef>
              <c:f>省市別輸入症例数変化!$AE$2:$AE$236</c:f>
              <c:numCache>
                <c:formatCode>0_);[Red]\(0\)</c:formatCode>
                <c:ptCount val="23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省市別輸入症例数変化!$AD$2:$AD$236</c:f>
              <c:numCache>
                <c:formatCode>m"月"d"日"</c:formatCode>
                <c:ptCount val="23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4" formatCode="General">
                  <c:v>1</c:v>
                </c:pt>
              </c:numCache>
            </c:numRef>
          </c:cat>
          <c:val>
            <c:numRef>
              <c:f>省市別輸入症例数変化!$AF$2:$AF$236</c:f>
              <c:numCache>
                <c:formatCode>General</c:formatCode>
                <c:ptCount val="23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香港マカオ台湾の患者・海外輸入症例・無症状病原体保有者!$BQ$29:$BQ$473</c:f>
              <c:numCache>
                <c:formatCode>General</c:formatCode>
                <c:ptCount val="44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香港マカオ台湾の患者・海外輸入症例・無症状病原体保有者!$BR$29:$BR$473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香港マカオ台湾の患者・海外輸入症例・無症状病原体保有者!$BS$29:$BS$473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香港マカオ台湾の患者・海外輸入症例・無症状病原体保有者!$AX$169:$AX$472</c:f>
              <c:numCache>
                <c:formatCode>m"月"d"日"</c:formatCode>
                <c:ptCount val="30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numCache>
            </c:numRef>
          </c:cat>
          <c:val>
            <c:numRef>
              <c:f>香港マカオ台湾の患者・海外輸入症例・無症状病原体保有者!$AY$169:$AY$472</c:f>
              <c:numCache>
                <c:formatCode>General</c:formatCode>
                <c:ptCount val="30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香港マカオ台湾の患者・海外輸入症例・無症状病原体保有者!$AX$169:$AX$472</c:f>
              <c:numCache>
                <c:formatCode>m"月"d"日"</c:formatCode>
                <c:ptCount val="30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numCache>
            </c:numRef>
          </c:cat>
          <c:val>
            <c:numRef>
              <c:f>香港マカオ台湾の患者・海外輸入症例・無症状病原体保有者!$BB$169:$BB$472</c:f>
              <c:numCache>
                <c:formatCode>General</c:formatCode>
                <c:ptCount val="30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香港マカオ台湾の患者・海外輸入症例・無症状病原体保有者!$AX$169:$AX$472</c:f>
              <c:numCache>
                <c:formatCode>m"月"d"日"</c:formatCode>
                <c:ptCount val="30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numCache>
            </c:numRef>
          </c:cat>
          <c:val>
            <c:numRef>
              <c:f>香港マカオ台湾の患者・海外輸入症例・無症状病原体保有者!$AZ$169:$AZ$472</c:f>
              <c:numCache>
                <c:formatCode>General</c:formatCode>
                <c:ptCount val="30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香港マカオ台湾の患者・海外輸入症例・無症状病原体保有者!$AX$169:$AX$472</c:f>
              <c:numCache>
                <c:formatCode>m"月"d"日"</c:formatCode>
                <c:ptCount val="30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numCache>
            </c:numRef>
          </c:cat>
          <c:val>
            <c:numRef>
              <c:f>香港マカオ台湾の患者・海外輸入症例・無症状病原体保有者!$BC$169:$BC$472</c:f>
              <c:numCache>
                <c:formatCode>General</c:formatCode>
                <c:ptCount val="30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新疆の情況!$U$6:$U$277</c:f>
              <c:strCache>
                <c:ptCount val="2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strCache>
            </c:strRef>
          </c:cat>
          <c:val>
            <c:numRef>
              <c:f>新疆の情況!$V$6:$V$277</c:f>
              <c:numCache>
                <c:formatCode>General</c:formatCode>
                <c:ptCount val="27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新疆の情況!$U$6:$U$277</c:f>
              <c:strCache>
                <c:ptCount val="2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strCache>
            </c:strRef>
          </c:cat>
          <c:val>
            <c:numRef>
              <c:f>新疆の情況!$Y$6:$Y$277</c:f>
              <c:numCache>
                <c:formatCode>General</c:formatCode>
                <c:ptCount val="27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新疆の情況!$U$6:$U$277</c:f>
              <c:strCache>
                <c:ptCount val="2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strCache>
            </c:strRef>
          </c:cat>
          <c:val>
            <c:numRef>
              <c:f>新疆の情況!$W$6:$W$277</c:f>
              <c:numCache>
                <c:formatCode>General</c:formatCode>
                <c:ptCount val="27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新疆の情況!$U$6:$U$277</c:f>
              <c:strCache>
                <c:ptCount val="2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strCache>
            </c:strRef>
          </c:cat>
          <c:val>
            <c:numRef>
              <c:f>新疆の情況!$X$6:$X$277</c:f>
              <c:numCache>
                <c:formatCode>General</c:formatCode>
                <c:ptCount val="27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新疆の情況!$U$6:$U$277</c:f>
              <c:strCache>
                <c:ptCount val="27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strCache>
            </c:strRef>
          </c:cat>
          <c:val>
            <c:numRef>
              <c:f>新疆の情況!$Z$6:$Z$277</c:f>
              <c:numCache>
                <c:formatCode>General</c:formatCode>
                <c:ptCount val="27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国家衛健委発表に基づく感染状況!$X$27:$X$474</c:f>
              <c:numCache>
                <c:formatCode>#,##0_);[Red]\(#,##0\)</c:formatCode>
                <c:ptCount val="44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国家衛健委発表に基づく感染状況!$Y$27:$Y$474</c:f>
              <c:numCache>
                <c:formatCode>General</c:formatCode>
                <c:ptCount val="44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国家衛健委発表に基づく感染状況!$AA$27:$AA$474</c:f>
              <c:numCache>
                <c:formatCode>General</c:formatCode>
                <c:ptCount val="44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国家衛健委発表に基づく感染状況!$AB$27:$AB$474</c:f>
              <c:numCache>
                <c:formatCode>General</c:formatCode>
                <c:ptCount val="44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国家衛健委発表に基づく感染状況!$X$27:$X$474</c:f>
              <c:numCache>
                <c:formatCode>#,##0_);[Red]\(#,##0\)</c:formatCode>
                <c:ptCount val="44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国家衛健委発表に基づく感染状況!$Y$27:$Y$474</c:f>
              <c:numCache>
                <c:formatCode>General</c:formatCode>
                <c:ptCount val="44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国家衛健委発表に基づく感染状況!$AA$27:$AA$474</c:f>
              <c:numCache>
                <c:formatCode>General</c:formatCode>
                <c:ptCount val="44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国家衛健委発表に基づく感染状況!$AB$27:$AB$474</c:f>
              <c:numCache>
                <c:formatCode>General</c:formatCode>
                <c:ptCount val="44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国家衛健委発表に基づく感染状況!$AA$27:$AA$474</c:f>
              <c:numCache>
                <c:formatCode>General</c:formatCode>
                <c:ptCount val="44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国家衛健委発表に基づく感染状況!$AB$27:$AB$474</c:f>
              <c:numCache>
                <c:formatCode>General</c:formatCode>
                <c:ptCount val="44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国家衛健委発表に基づく感染状況!$X$27:$X$474</c:f>
              <c:numCache>
                <c:formatCode>#,##0_);[Red]\(#,##0\)</c:formatCode>
                <c:ptCount val="44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国家衛健委発表に基づく感染状況!$Y$27:$Y$474</c:f>
              <c:numCache>
                <c:formatCode>General</c:formatCode>
                <c:ptCount val="44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国家衛健委発表に基づく感染状況!$AA$27:$AA$474</c:f>
              <c:numCache>
                <c:formatCode>General</c:formatCode>
                <c:ptCount val="44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国家衛健委発表に基づく感染状況!$Z$27:$Z$474</c:f>
              <c:numCache>
                <c:formatCode>m"月"d"日"</c:formatCode>
                <c:ptCount val="44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numCache>
            </c:numRef>
          </c:cat>
          <c:val>
            <c:numRef>
              <c:f>国家衛健委発表に基づく感染状況!$AB$27:$AB$474</c:f>
              <c:numCache>
                <c:formatCode>General</c:formatCode>
                <c:ptCount val="44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香港マカオ台湾の患者・海外輸入症例・無症状病原体保有者!$BE$70:$BE$473</c:f>
              <c:numCache>
                <c:formatCode>m"月"d"日"</c:formatCode>
                <c:ptCount val="40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numCache>
            </c:numRef>
          </c:cat>
          <c:val>
            <c:numRef>
              <c:f>香港マカオ台湾の患者・海外輸入症例・無症状病原体保有者!$BF$70:$BF$473</c:f>
              <c:numCache>
                <c:formatCode>General</c:formatCode>
                <c:ptCount val="40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香港マカオ台湾の患者・海外輸入症例・無症状病原体保有者!$BE$70:$BE$473</c:f>
              <c:numCache>
                <c:formatCode>m"月"d"日"</c:formatCode>
                <c:ptCount val="40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numCache>
            </c:numRef>
          </c:cat>
          <c:val>
            <c:numRef>
              <c:f>香港マカオ台湾の患者・海外輸入症例・無症状病原体保有者!$BG$70:$BG$473</c:f>
              <c:numCache>
                <c:formatCode>General</c:formatCode>
                <c:ptCount val="40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香港マカオ台湾の患者・海外輸入症例・無症状病原体保有者!$BX$29:$BX$473</c:f>
              <c:numCache>
                <c:formatCode>General</c:formatCode>
                <c:ptCount val="44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香港マカオ台湾の患者・海外輸入症例・無症状病原体保有者!$BY$29:$BY$473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香港マカオ台湾の患者・海外輸入症例・無症状病原体保有者!$BZ$29:$BZ$473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香港マカオ台湾の患者・海外輸入症例・無症状病原体保有者!$CB$29:$CB$473</c:f>
              <c:numCache>
                <c:formatCode>General</c:formatCode>
                <c:ptCount val="44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香港マカオ台湾の患者・海外輸入症例・無症状病原体保有者!$CC$29:$CC$473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香港マカオ台湾の患者・海外輸入症例・無症状病原体保有者!$CD$29:$CD$473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香港マカオ台湾の患者・海外輸入症例・無症状病原体保有者!$BJ$97:$BJ$472</c:f>
              <c:numCache>
                <c:formatCode>m"月"d"日"</c:formatCode>
                <c:ptCount val="3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numCache>
            </c:numRef>
          </c:cat>
          <c:val>
            <c:numRef>
              <c:f>香港マカオ台湾の患者・海外輸入症例・無症状病原体保有者!$BK$97:$BK$472</c:f>
              <c:numCache>
                <c:formatCode>General</c:formatCode>
                <c:ptCount val="37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香港マカオ台湾の患者・海外輸入症例・無症状病原体保有者!$BJ$97:$BJ$472</c:f>
              <c:numCache>
                <c:formatCode>m"月"d"日"</c:formatCode>
                <c:ptCount val="3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numCache>
            </c:numRef>
          </c:cat>
          <c:val>
            <c:numRef>
              <c:f>香港マカオ台湾の患者・海外輸入症例・無症状病原体保有者!$BL$97:$BL$472</c:f>
              <c:numCache>
                <c:formatCode>General</c:formatCode>
                <c:ptCount val="37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香港マカオ台湾の患者・海外輸入症例・無症状病原体保有者!$BM$97:$BM$472</c:f>
              <c:numCache>
                <c:formatCode>m"月"d"日"</c:formatCode>
                <c:ptCount val="3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numCache>
            </c:numRef>
          </c:cat>
          <c:val>
            <c:numRef>
              <c:f>香港マカオ台湾の患者・海外輸入症例・無症状病原体保有者!$BN$97:$BN$472</c:f>
              <c:numCache>
                <c:formatCode>General</c:formatCode>
                <c:ptCount val="37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香港マカオ台湾の患者・海外輸入症例・無症状病原体保有者!$BM$97:$BM$472</c:f>
              <c:numCache>
                <c:formatCode>m"月"d"日"</c:formatCode>
                <c:ptCount val="3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numCache>
            </c:numRef>
          </c:cat>
          <c:val>
            <c:numRef>
              <c:f>香港マカオ台湾の患者・海外輸入症例・無症状病原体保有者!$BO$97:$BO$472</c:f>
              <c:numCache>
                <c:formatCode>General</c:formatCode>
                <c:ptCount val="37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香港マカオ台湾の患者・海外輸入症例・無症状病原体保有者!$CI$29:$CI$473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香港マカオ台湾の患者・海外輸入症例・無症状病原体保有者!$CF$29:$CF$473</c:f>
              <c:numCache>
                <c:formatCode>General</c:formatCode>
                <c:ptCount val="44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香港マカオ台湾の患者・海外輸入症例・無症状病原体保有者!$CE$29:$CE$473</c:f>
              <c:numCache>
                <c:formatCode>m"月"d"日"</c:formatCode>
                <c:ptCount val="4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numCache>
            </c:numRef>
          </c:cat>
          <c:val>
            <c:numRef>
              <c:f>香港マカオ台湾の患者・海外輸入症例・無症状病原体保有者!$CG$29:$CG$473</c:f>
              <c:numCache>
                <c:formatCode>General</c:formatCode>
                <c:ptCount val="4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0.30166</cdr:x>
      <cdr:y>0.46907</cdr:y>
    </cdr:from>
    <cdr:to>
      <cdr:x>0.39292</cdr:x>
      <cdr:y>0.55412</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1546123" y="1650990"/>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83"/>
  <sheetViews>
    <sheetView zoomScaleNormal="100" workbookViewId="0">
      <pane xSplit="2" ySplit="5" topLeftCell="L464" activePane="bottomRight" state="frozen"/>
      <selection pane="topRight" activeCell="C1" sqref="C1"/>
      <selection pane="bottomLeft" activeCell="A8" sqref="A8"/>
      <selection pane="bottomRight" activeCell="S472" sqref="S47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44296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c r="C473" s="59"/>
      <c r="D473" s="49"/>
      <c r="E473" s="61"/>
      <c r="F473" s="60"/>
      <c r="G473" s="59"/>
      <c r="H473" s="61"/>
      <c r="I473" s="55"/>
      <c r="J473" s="59"/>
      <c r="K473" s="61"/>
      <c r="L473" s="59"/>
      <c r="M473" s="61"/>
      <c r="N473" s="48"/>
      <c r="O473" s="60"/>
      <c r="P473" s="124"/>
      <c r="Q473" s="60"/>
      <c r="R473" s="48"/>
      <c r="S473" s="60"/>
      <c r="T473" s="60"/>
      <c r="U473" s="78"/>
    </row>
    <row r="474" spans="2:29" ht="9.5" customHeight="1" thickBot="1" x14ac:dyDescent="0.6">
      <c r="B474" s="66"/>
      <c r="C474" s="79"/>
      <c r="D474" s="80"/>
      <c r="E474" s="82"/>
      <c r="F474" s="95"/>
      <c r="G474" s="79"/>
      <c r="H474" s="82"/>
      <c r="I474" s="82"/>
      <c r="J474" s="79"/>
      <c r="K474" s="82"/>
      <c r="L474" s="79"/>
      <c r="M474" s="82"/>
      <c r="N474" s="83"/>
      <c r="O474" s="81"/>
      <c r="P474" s="94"/>
      <c r="Q474" s="95"/>
      <c r="R474" s="120"/>
      <c r="S474" s="95"/>
      <c r="T474" s="95"/>
      <c r="U474" s="67"/>
    </row>
    <row r="476" spans="2:29" ht="13" customHeight="1" x14ac:dyDescent="0.55000000000000004">
      <c r="E476" s="112"/>
      <c r="F476" s="113"/>
      <c r="G476" s="112" t="s">
        <v>80</v>
      </c>
      <c r="H476" s="113"/>
      <c r="I476" s="113"/>
      <c r="J476" s="113"/>
      <c r="U476" s="72"/>
    </row>
    <row r="477" spans="2:29" ht="13" customHeight="1" x14ac:dyDescent="0.55000000000000004">
      <c r="E477" s="112" t="s">
        <v>98</v>
      </c>
      <c r="F477" s="113"/>
      <c r="G477" s="293" t="s">
        <v>79</v>
      </c>
      <c r="H477" s="294"/>
      <c r="I477" s="112" t="s">
        <v>106</v>
      </c>
      <c r="J477" s="113"/>
    </row>
    <row r="478" spans="2:29" ht="13" customHeight="1" x14ac:dyDescent="0.55000000000000004">
      <c r="B478" s="130"/>
      <c r="E478" s="114" t="s">
        <v>108</v>
      </c>
      <c r="F478" s="113"/>
      <c r="G478" s="115"/>
      <c r="H478" s="115"/>
      <c r="I478" s="112" t="s">
        <v>107</v>
      </c>
      <c r="J478" s="113"/>
    </row>
    <row r="479" spans="2:29" ht="18.5" customHeight="1" x14ac:dyDescent="0.55000000000000004">
      <c r="E479" s="112" t="s">
        <v>96</v>
      </c>
      <c r="F479" s="113"/>
      <c r="G479" s="112" t="s">
        <v>97</v>
      </c>
      <c r="H479" s="113"/>
      <c r="I479" s="113"/>
      <c r="J479" s="113"/>
    </row>
    <row r="480" spans="2:29" ht="13" customHeight="1" x14ac:dyDescent="0.55000000000000004">
      <c r="E480" s="112" t="s">
        <v>98</v>
      </c>
      <c r="F480" s="113"/>
      <c r="G480" s="112" t="s">
        <v>99</v>
      </c>
      <c r="H480" s="113"/>
      <c r="I480" s="113"/>
      <c r="J480" s="113"/>
    </row>
    <row r="481" spans="5:10" ht="13" customHeight="1" x14ac:dyDescent="0.55000000000000004">
      <c r="E481" s="112" t="s">
        <v>98</v>
      </c>
      <c r="F481" s="113"/>
      <c r="G481" s="112" t="s">
        <v>100</v>
      </c>
      <c r="H481" s="113"/>
      <c r="I481" s="113"/>
      <c r="J481" s="113"/>
    </row>
    <row r="482" spans="5:10" ht="13" customHeight="1" x14ac:dyDescent="0.55000000000000004">
      <c r="E482" s="112" t="s">
        <v>101</v>
      </c>
      <c r="F482" s="113"/>
      <c r="G482" s="112" t="s">
        <v>102</v>
      </c>
      <c r="H482" s="113"/>
      <c r="I482" s="113"/>
      <c r="J482" s="113"/>
    </row>
    <row r="483" spans="5:10" ht="13" customHeight="1" x14ac:dyDescent="0.55000000000000004">
      <c r="E483" s="112" t="s">
        <v>103</v>
      </c>
      <c r="F483" s="113"/>
      <c r="G483" s="112" t="s">
        <v>104</v>
      </c>
      <c r="H483" s="113"/>
      <c r="I483" s="113"/>
      <c r="J483" s="113"/>
    </row>
  </sheetData>
  <mergeCells count="12">
    <mergeCell ref="G477:H47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77"/>
  <sheetViews>
    <sheetView topLeftCell="A4" zoomScale="96" zoomScaleNormal="96" workbookViewId="0">
      <pane xSplit="1" ySplit="4" topLeftCell="B465" activePane="bottomRight" state="frozen"/>
      <selection activeCell="A4" sqref="A4"/>
      <selection pane="topRight" activeCell="B4" sqref="B4"/>
      <selection pane="bottomLeft" activeCell="A8" sqref="A8"/>
      <selection pane="bottomRight" activeCell="B472" sqref="B472"/>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1" si="537">+BA344+1</f>
        <v>128</v>
      </c>
      <c r="BB345" s="130">
        <v>0</v>
      </c>
      <c r="BC345" s="27">
        <f t="shared" ref="BC345:BC376" si="538">+BC344+BB345</f>
        <v>22</v>
      </c>
      <c r="BD345" s="238">
        <f t="shared" ref="BD345:BD471"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71"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71"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c r="B472" s="147"/>
      <c r="C472" s="154"/>
      <c r="D472" s="154"/>
      <c r="E472" s="147"/>
      <c r="F472" s="147"/>
      <c r="G472" s="147"/>
      <c r="H472" s="135"/>
      <c r="I472" s="147"/>
      <c r="J472" s="135"/>
      <c r="K472" s="42"/>
      <c r="L472" s="146"/>
      <c r="M472" s="147"/>
      <c r="N472" s="135"/>
      <c r="O472" s="135"/>
      <c r="P472" s="147"/>
      <c r="Q472" s="147"/>
      <c r="R472" s="135"/>
      <c r="S472" s="135"/>
      <c r="T472" s="147"/>
      <c r="U472" s="147"/>
      <c r="V472" s="135"/>
      <c r="W472" s="42"/>
      <c r="X472" s="148"/>
      <c r="Z472" s="75"/>
      <c r="AA472" s="230"/>
      <c r="AB472" s="230"/>
      <c r="AC472" s="231"/>
      <c r="AD472" s="183"/>
      <c r="AE472" s="243"/>
      <c r="AF472" s="155"/>
      <c r="AG472" s="184"/>
      <c r="AH472" s="155"/>
      <c r="AI472" s="184"/>
      <c r="AJ472" s="185"/>
      <c r="AK472" s="186"/>
      <c r="AL472" s="155"/>
      <c r="AM472" s="184"/>
      <c r="AN472" s="155"/>
      <c r="AO472" s="184"/>
      <c r="AP472" s="187"/>
      <c r="AQ472" s="186"/>
      <c r="AR472" s="155"/>
      <c r="AS472" s="184"/>
      <c r="AT472" s="155"/>
      <c r="AU472" s="184"/>
      <c r="AV472" s="188"/>
      <c r="AX472"/>
      <c r="AY472"/>
      <c r="AZ472"/>
      <c r="BB472"/>
      <c r="BQ472" s="45"/>
      <c r="BR472" s="45"/>
      <c r="BS472" s="45"/>
      <c r="BT472" s="45"/>
      <c r="BU472" s="45"/>
      <c r="BV472" s="45"/>
      <c r="BW472" s="45"/>
    </row>
    <row r="473" spans="1:91" ht="7" customHeight="1" thickBot="1" x14ac:dyDescent="0.6">
      <c r="A473" s="66"/>
      <c r="B473" s="146"/>
      <c r="C473" s="154"/>
      <c r="D473" s="147"/>
      <c r="E473" s="147"/>
      <c r="F473" s="147"/>
      <c r="G473" s="147"/>
      <c r="H473" s="135"/>
      <c r="I473" s="147"/>
      <c r="J473" s="135"/>
      <c r="K473" s="148"/>
      <c r="L473" s="146"/>
      <c r="M473" s="147"/>
      <c r="N473" s="135"/>
      <c r="O473" s="135"/>
      <c r="P473" s="147"/>
      <c r="Q473" s="147"/>
      <c r="R473" s="135"/>
      <c r="S473" s="135"/>
      <c r="T473" s="147"/>
      <c r="U473" s="147"/>
      <c r="V473" s="135"/>
      <c r="W473" s="42"/>
      <c r="X473" s="148"/>
      <c r="Z473" s="66"/>
      <c r="AA473" s="64"/>
      <c r="AB473" s="64"/>
      <c r="AC473" s="64"/>
      <c r="AD473" s="183"/>
      <c r="AE473" s="243"/>
      <c r="AF473" s="155"/>
      <c r="AG473" s="184"/>
      <c r="AH473" s="155"/>
      <c r="AI473" s="184"/>
      <c r="AJ473" s="185"/>
      <c r="AK473" s="186"/>
      <c r="AL473" s="155"/>
      <c r="AM473" s="184"/>
      <c r="AN473" s="155"/>
      <c r="AO473" s="184"/>
      <c r="AP473" s="187"/>
      <c r="AQ473" s="186"/>
      <c r="AR473" s="155"/>
      <c r="AS473" s="184"/>
      <c r="AT473" s="155"/>
      <c r="AU473" s="184"/>
      <c r="AV473" s="188"/>
    </row>
    <row r="474" spans="1:91" x14ac:dyDescent="0.55000000000000004">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AE474">
        <f>SUM(AD443:AD448)</f>
        <v>190</v>
      </c>
      <c r="AY474" s="45" t="s">
        <v>476</v>
      </c>
      <c r="BB474" s="45" t="s">
        <v>475</v>
      </c>
      <c r="BU474">
        <f>SUM(BU442:BU473)</f>
        <v>413</v>
      </c>
    </row>
    <row r="475" spans="1:91" x14ac:dyDescent="0.55000000000000004">
      <c r="AI475" s="259">
        <f>SUM(AI189:AI472)</f>
        <v>200</v>
      </c>
      <c r="AY475" s="45">
        <f>SUM(AY359:AY413)</f>
        <v>69</v>
      </c>
      <c r="BB475" s="45">
        <f>SUM(BB374:BB413)</f>
        <v>941</v>
      </c>
    </row>
    <row r="476" spans="1:91" x14ac:dyDescent="0.55000000000000004">
      <c r="L476">
        <f>SUM(L97:L475)</f>
        <v>8761</v>
      </c>
      <c r="P476">
        <f>SUM(P97:P475)</f>
        <v>1735</v>
      </c>
      <c r="AD476">
        <f>SUM(AD188:AD194)</f>
        <v>82</v>
      </c>
    </row>
    <row r="477" spans="1:91" ht="15.5" customHeight="1" x14ac:dyDescent="0.55000000000000004">
      <c r="A477" s="130"/>
      <c r="D477">
        <f>SUM(B229:B259)</f>
        <v>435</v>
      </c>
      <c r="Z477" s="130"/>
      <c r="AA477" s="130"/>
      <c r="AB477" s="130"/>
      <c r="AC477" s="130"/>
      <c r="AF477">
        <f>SUM(AD188:AD472)</f>
        <v>10360</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44"/>
  <sheetViews>
    <sheetView workbookViewId="0">
      <pane xSplit="3" ySplit="1" topLeftCell="D227" activePane="bottomRight" state="frozen"/>
      <selection pane="topRight" activeCell="C1" sqref="C1"/>
      <selection pane="bottomLeft" activeCell="A2" sqref="A2"/>
      <selection pane="bottomRight" activeCell="D234" sqref="D23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34"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f t="shared" ref="B221" si="117">SUM(D221:AC221)-I221</f>
        <v>8</v>
      </c>
      <c r="C221" s="1">
        <v>44282</v>
      </c>
      <c r="D221">
        <v>2</v>
      </c>
      <c r="E221">
        <v>1</v>
      </c>
      <c r="F221">
        <v>2</v>
      </c>
      <c r="G221">
        <v>1</v>
      </c>
      <c r="I221" s="265">
        <f t="shared" si="28"/>
        <v>2</v>
      </c>
      <c r="Q221">
        <v>1</v>
      </c>
      <c r="Z221">
        <v>1</v>
      </c>
      <c r="AD221" s="1">
        <f t="shared" ref="AD221" si="118">+C221</f>
        <v>44282</v>
      </c>
      <c r="AE221" s="266">
        <f t="shared" ref="AE221" si="119">+B221</f>
        <v>8</v>
      </c>
      <c r="AF221">
        <f t="shared" ref="AF221" si="120">+D221</f>
        <v>2</v>
      </c>
    </row>
    <row r="222" spans="2:35" x14ac:dyDescent="0.55000000000000004">
      <c r="B222" s="265">
        <f t="shared" ref="B222" si="121">SUM(D222:AC222)-I222</f>
        <v>15</v>
      </c>
      <c r="C222" s="1">
        <v>44283</v>
      </c>
      <c r="D222">
        <v>1</v>
      </c>
      <c r="E222">
        <v>8</v>
      </c>
      <c r="F222">
        <v>2</v>
      </c>
      <c r="I222" s="265">
        <f t="shared" si="28"/>
        <v>4</v>
      </c>
      <c r="S222">
        <v>1</v>
      </c>
      <c r="W222">
        <v>3</v>
      </c>
      <c r="AD222" s="1">
        <f t="shared" ref="AD222" si="122">+C222</f>
        <v>44283</v>
      </c>
      <c r="AE222" s="266">
        <f t="shared" ref="AE222" si="123">+B222</f>
        <v>15</v>
      </c>
      <c r="AF222">
        <f t="shared" ref="AF222" si="124">+D222</f>
        <v>1</v>
      </c>
    </row>
    <row r="223" spans="2:35" x14ac:dyDescent="0.55000000000000004">
      <c r="B223" s="265">
        <f t="shared" ref="B223" si="125">SUM(D223:AC223)-I223</f>
        <v>8</v>
      </c>
      <c r="C223" s="1">
        <v>44284</v>
      </c>
      <c r="D223">
        <v>3</v>
      </c>
      <c r="E223">
        <v>2</v>
      </c>
      <c r="F223">
        <v>3</v>
      </c>
      <c r="I223" s="265">
        <f t="shared" si="28"/>
        <v>0</v>
      </c>
      <c r="AD223" s="1">
        <f t="shared" ref="AD223" si="126">+C223</f>
        <v>44284</v>
      </c>
      <c r="AE223" s="266">
        <f t="shared" ref="AE223" si="127">+B223</f>
        <v>8</v>
      </c>
      <c r="AF223">
        <f t="shared" ref="AF223" si="128">+D223</f>
        <v>3</v>
      </c>
    </row>
    <row r="224" spans="2:35" x14ac:dyDescent="0.55000000000000004">
      <c r="B224" s="265">
        <f t="shared" ref="B224" si="129">SUM(D224:AC224)-I224</f>
        <v>5</v>
      </c>
      <c r="C224" s="1">
        <v>44285</v>
      </c>
      <c r="E224">
        <v>2</v>
      </c>
      <c r="G224">
        <v>1</v>
      </c>
      <c r="H224">
        <v>1</v>
      </c>
      <c r="I224" s="265">
        <f t="shared" si="28"/>
        <v>1</v>
      </c>
      <c r="P224">
        <v>1</v>
      </c>
      <c r="AD224" s="1">
        <f t="shared" ref="AD224" si="130">+C224</f>
        <v>44285</v>
      </c>
      <c r="AE224" s="266">
        <f t="shared" ref="AE224" si="131">+B224</f>
        <v>5</v>
      </c>
      <c r="AF224">
        <f t="shared" ref="AF224" si="132">+D224</f>
        <v>0</v>
      </c>
    </row>
    <row r="225" spans="2:32" x14ac:dyDescent="0.55000000000000004">
      <c r="B225" s="265">
        <f t="shared" ref="B225" si="133">SUM(D225:AC225)-I225</f>
        <v>10</v>
      </c>
      <c r="C225" s="1">
        <v>44286</v>
      </c>
      <c r="D225">
        <v>3</v>
      </c>
      <c r="E225">
        <v>3</v>
      </c>
      <c r="I225" s="265">
        <f t="shared" si="28"/>
        <v>4</v>
      </c>
      <c r="T225">
        <v>2</v>
      </c>
      <c r="W225">
        <v>1</v>
      </c>
      <c r="X225">
        <v>1</v>
      </c>
      <c r="AD225" s="1">
        <f t="shared" ref="AD225" si="134">+C225</f>
        <v>44286</v>
      </c>
      <c r="AE225" s="266">
        <f t="shared" ref="AE225" si="135">+B225</f>
        <v>10</v>
      </c>
      <c r="AF225">
        <f t="shared" ref="AF225" si="136">+D225</f>
        <v>3</v>
      </c>
    </row>
    <row r="226" spans="2:32" x14ac:dyDescent="0.55000000000000004">
      <c r="B226" s="265">
        <f t="shared" ref="B226" si="137">SUM(D226:AC226)-I226</f>
        <v>5</v>
      </c>
      <c r="C226" s="1">
        <v>44287</v>
      </c>
      <c r="D226">
        <v>2</v>
      </c>
      <c r="F226">
        <v>1</v>
      </c>
      <c r="G226">
        <v>1</v>
      </c>
      <c r="I226" s="265">
        <f t="shared" si="28"/>
        <v>1</v>
      </c>
      <c r="S226">
        <v>1</v>
      </c>
      <c r="AD226" s="1">
        <f t="shared" ref="AD226" si="138">+C226</f>
        <v>44287</v>
      </c>
      <c r="AE226" s="266">
        <f t="shared" ref="AE226" si="139">+B226</f>
        <v>5</v>
      </c>
      <c r="AF226">
        <f t="shared" ref="AF226" si="140">+D226</f>
        <v>2</v>
      </c>
    </row>
    <row r="227" spans="2:32" x14ac:dyDescent="0.55000000000000004">
      <c r="B227" s="265">
        <f t="shared" ref="B227" si="141">SUM(D227:AC227)-I227</f>
        <v>19</v>
      </c>
      <c r="C227" s="1">
        <v>44288</v>
      </c>
      <c r="D227">
        <v>4</v>
      </c>
      <c r="E227">
        <v>3</v>
      </c>
      <c r="H227">
        <v>9</v>
      </c>
      <c r="I227" s="265">
        <f t="shared" si="28"/>
        <v>3</v>
      </c>
      <c r="J227">
        <v>1</v>
      </c>
      <c r="T227">
        <v>1</v>
      </c>
      <c r="AA227">
        <v>1</v>
      </c>
      <c r="AD227" s="1">
        <f t="shared" ref="AD227" si="142">+C227</f>
        <v>44288</v>
      </c>
      <c r="AE227" s="266">
        <f t="shared" ref="AE227" si="143">+B227</f>
        <v>19</v>
      </c>
      <c r="AF227">
        <f t="shared" ref="AF227" si="144">+D227</f>
        <v>4</v>
      </c>
    </row>
    <row r="228" spans="2:32" x14ac:dyDescent="0.55000000000000004">
      <c r="B228" s="265">
        <f t="shared" ref="B228" si="145">SUM(D228:AC228)-I228</f>
        <v>11</v>
      </c>
      <c r="C228" s="1">
        <v>44289</v>
      </c>
      <c r="D228">
        <v>6</v>
      </c>
      <c r="E228">
        <v>2</v>
      </c>
      <c r="H228">
        <v>1</v>
      </c>
      <c r="I228" s="265">
        <f t="shared" si="28"/>
        <v>2</v>
      </c>
      <c r="J228">
        <v>1</v>
      </c>
      <c r="Z228">
        <v>1</v>
      </c>
      <c r="AD228" s="1">
        <f t="shared" ref="AD228" si="146">+C228</f>
        <v>44289</v>
      </c>
      <c r="AE228" s="266">
        <f t="shared" ref="AE228" si="147">+B228</f>
        <v>11</v>
      </c>
      <c r="AF228">
        <f t="shared" ref="AF228" si="148">+D228</f>
        <v>6</v>
      </c>
    </row>
    <row r="229" spans="2:32" x14ac:dyDescent="0.55000000000000004">
      <c r="B229" s="265">
        <f t="shared" ref="B229" si="149">SUM(D229:AC229)-I229</f>
        <v>17</v>
      </c>
      <c r="C229" s="1">
        <v>44290</v>
      </c>
      <c r="D229">
        <v>3</v>
      </c>
      <c r="F229">
        <v>3</v>
      </c>
      <c r="G229">
        <v>4</v>
      </c>
      <c r="H229">
        <v>1</v>
      </c>
      <c r="I229" s="265">
        <f t="shared" si="28"/>
        <v>6</v>
      </c>
      <c r="J229">
        <v>1</v>
      </c>
      <c r="T229">
        <v>2</v>
      </c>
      <c r="W229">
        <v>1</v>
      </c>
      <c r="Z229">
        <v>1</v>
      </c>
      <c r="AB229">
        <v>1</v>
      </c>
      <c r="AD229" s="1">
        <f t="shared" ref="AD229" si="150">+C229</f>
        <v>44290</v>
      </c>
      <c r="AE229" s="266">
        <f t="shared" ref="AE229" si="151">+B229</f>
        <v>17</v>
      </c>
      <c r="AF229">
        <f t="shared" ref="AF229" si="152">+D229</f>
        <v>3</v>
      </c>
    </row>
    <row r="230" spans="2:32" x14ac:dyDescent="0.55000000000000004">
      <c r="B230" s="265">
        <f t="shared" ref="B230" si="153">SUM(D230:AC230)-I230</f>
        <v>9</v>
      </c>
      <c r="C230" s="1">
        <v>44291</v>
      </c>
      <c r="D230">
        <v>2</v>
      </c>
      <c r="E230">
        <v>2</v>
      </c>
      <c r="I230" s="265">
        <f t="shared" si="28"/>
        <v>5</v>
      </c>
      <c r="T230">
        <v>1</v>
      </c>
      <c r="Y230">
        <v>4</v>
      </c>
      <c r="AD230" s="1">
        <f t="shared" ref="AD230" si="154">+C230</f>
        <v>44291</v>
      </c>
      <c r="AE230" s="266">
        <f t="shared" ref="AE230" si="155">+B230</f>
        <v>9</v>
      </c>
      <c r="AF230">
        <f t="shared" ref="AF230" si="156">+D230</f>
        <v>2</v>
      </c>
    </row>
    <row r="231" spans="2:32" x14ac:dyDescent="0.55000000000000004">
      <c r="B231" s="265">
        <f t="shared" ref="B231" si="157">SUM(D231:AC231)-I231</f>
        <v>10</v>
      </c>
      <c r="C231" s="1">
        <v>44292</v>
      </c>
      <c r="D231">
        <v>2</v>
      </c>
      <c r="E231">
        <v>1</v>
      </c>
      <c r="F231">
        <v>2</v>
      </c>
      <c r="H231">
        <v>1</v>
      </c>
      <c r="I231" s="265">
        <f t="shared" si="28"/>
        <v>4</v>
      </c>
      <c r="J231">
        <v>1</v>
      </c>
      <c r="R231">
        <v>1</v>
      </c>
      <c r="T231">
        <v>1</v>
      </c>
      <c r="X231">
        <v>1</v>
      </c>
      <c r="AD231" s="1">
        <f t="shared" ref="AD231" si="158">+C231</f>
        <v>44292</v>
      </c>
      <c r="AE231" s="266">
        <f t="shared" ref="AE231" si="159">+B231</f>
        <v>10</v>
      </c>
      <c r="AF231">
        <f t="shared" ref="AF231" si="160">+D231</f>
        <v>2</v>
      </c>
    </row>
    <row r="232" spans="2:32" x14ac:dyDescent="0.55000000000000004">
      <c r="B232" s="265">
        <f t="shared" ref="B232" si="161">SUM(D232:AC232)-I232</f>
        <v>13</v>
      </c>
      <c r="C232" s="1">
        <v>44293</v>
      </c>
      <c r="D232">
        <v>9</v>
      </c>
      <c r="E232">
        <v>1</v>
      </c>
      <c r="G232">
        <v>1</v>
      </c>
      <c r="I232" s="265">
        <f t="shared" si="28"/>
        <v>2</v>
      </c>
      <c r="T232">
        <v>1</v>
      </c>
      <c r="W232">
        <v>1</v>
      </c>
      <c r="AD232" s="1">
        <f t="shared" ref="AD232" si="162">+C232</f>
        <v>44293</v>
      </c>
      <c r="AE232" s="266">
        <f t="shared" ref="AE232" si="163">+B232</f>
        <v>13</v>
      </c>
      <c r="AF232">
        <f t="shared" ref="AF232" si="164">+D232</f>
        <v>9</v>
      </c>
    </row>
    <row r="233" spans="2:32" x14ac:dyDescent="0.55000000000000004">
      <c r="B233" s="265">
        <f t="shared" ref="B233" si="165">SUM(D233:AC233)-I233</f>
        <v>13</v>
      </c>
      <c r="C233" s="1">
        <v>44294</v>
      </c>
      <c r="D233">
        <v>3</v>
      </c>
      <c r="E233">
        <v>4</v>
      </c>
      <c r="G233">
        <v>2</v>
      </c>
      <c r="H233">
        <v>1</v>
      </c>
      <c r="I233" s="265">
        <f t="shared" si="28"/>
        <v>3</v>
      </c>
      <c r="J233">
        <v>1</v>
      </c>
      <c r="S233">
        <v>1</v>
      </c>
      <c r="Y233">
        <v>1</v>
      </c>
      <c r="AD233" s="1">
        <f t="shared" ref="AD233" si="166">+C233</f>
        <v>44294</v>
      </c>
      <c r="AE233" s="266">
        <f t="shared" ref="AE233" si="167">+B233</f>
        <v>13</v>
      </c>
      <c r="AF233">
        <f t="shared" ref="AF233" si="168">+D233</f>
        <v>3</v>
      </c>
    </row>
    <row r="234" spans="2:32" x14ac:dyDescent="0.55000000000000004">
      <c r="B234" s="265">
        <f t="shared" ref="B234" si="169">SUM(D234:AC234)-I234</f>
        <v>14</v>
      </c>
      <c r="C234" s="1">
        <v>44295</v>
      </c>
      <c r="D234">
        <v>4</v>
      </c>
      <c r="G234">
        <v>1</v>
      </c>
      <c r="H234">
        <v>2</v>
      </c>
      <c r="I234" s="265">
        <f t="shared" si="28"/>
        <v>7</v>
      </c>
      <c r="J234">
        <v>1</v>
      </c>
      <c r="R234">
        <v>1</v>
      </c>
      <c r="V234">
        <v>1</v>
      </c>
      <c r="W234">
        <v>1</v>
      </c>
      <c r="X234">
        <v>1</v>
      </c>
      <c r="Y234">
        <v>1</v>
      </c>
      <c r="AB234">
        <v>1</v>
      </c>
      <c r="AD234" s="1">
        <f t="shared" ref="AD234" si="170">+C234</f>
        <v>44295</v>
      </c>
      <c r="AE234" s="266">
        <f t="shared" ref="AE234" si="171">+B234</f>
        <v>14</v>
      </c>
      <c r="AF234">
        <f t="shared" ref="AF234" si="172">+D234</f>
        <v>4</v>
      </c>
    </row>
    <row r="235" spans="2:32" x14ac:dyDescent="0.55000000000000004">
      <c r="B235" s="265"/>
      <c r="C235" s="1"/>
      <c r="I235" s="265"/>
      <c r="AD235" s="1"/>
      <c r="AE235" s="266"/>
    </row>
    <row r="236" spans="2:32" x14ac:dyDescent="0.55000000000000004">
      <c r="B236" s="240"/>
      <c r="C236" s="1"/>
      <c r="AD236" s="278">
        <v>1</v>
      </c>
    </row>
    <row r="237" spans="2:32" s="264" customFormat="1" ht="5" customHeight="1" x14ac:dyDescent="0.55000000000000004">
      <c r="B237" s="263"/>
      <c r="C237" s="262"/>
      <c r="AC237" s="5"/>
    </row>
    <row r="238" spans="2:32" ht="5.5" customHeight="1" x14ac:dyDescent="0.55000000000000004">
      <c r="B238" s="256"/>
      <c r="C238" s="1"/>
    </row>
    <row r="239" spans="2:32" x14ac:dyDescent="0.55000000000000004">
      <c r="B239">
        <f>SUM(B2:B238)</f>
        <v>3057</v>
      </c>
      <c r="C239" s="1" t="s">
        <v>348</v>
      </c>
      <c r="D239" s="27">
        <f>SUM(D2:D238)</f>
        <v>1037</v>
      </c>
      <c r="E239" s="27">
        <f>SUM(E2:E238)</f>
        <v>572</v>
      </c>
      <c r="F239" s="27">
        <f>SUM(F2:F238)</f>
        <v>311</v>
      </c>
      <c r="G239" s="27">
        <f>SUM(G2:G238)</f>
        <v>215</v>
      </c>
      <c r="H239" s="27">
        <f>SUM(H2:H238)</f>
        <v>207</v>
      </c>
      <c r="J239">
        <f t="shared" ref="J239:AB239" si="173">SUM(J2:J238)</f>
        <v>52</v>
      </c>
      <c r="K239">
        <f t="shared" si="173"/>
        <v>2</v>
      </c>
      <c r="L239">
        <f t="shared" si="173"/>
        <v>7</v>
      </c>
      <c r="M239">
        <f t="shared" si="173"/>
        <v>24</v>
      </c>
      <c r="N239">
        <f t="shared" si="173"/>
        <v>12</v>
      </c>
      <c r="O239">
        <f t="shared" si="173"/>
        <v>25</v>
      </c>
      <c r="P239">
        <f t="shared" si="173"/>
        <v>35</v>
      </c>
      <c r="Q239">
        <f t="shared" si="173"/>
        <v>4</v>
      </c>
      <c r="R239">
        <f t="shared" si="173"/>
        <v>15</v>
      </c>
      <c r="S239">
        <f t="shared" si="173"/>
        <v>25</v>
      </c>
      <c r="T239">
        <f t="shared" si="173"/>
        <v>51</v>
      </c>
      <c r="U239">
        <f t="shared" si="173"/>
        <v>1</v>
      </c>
      <c r="V239">
        <f t="shared" si="173"/>
        <v>60</v>
      </c>
      <c r="W239">
        <f t="shared" si="173"/>
        <v>87</v>
      </c>
      <c r="X239">
        <f t="shared" si="173"/>
        <v>30</v>
      </c>
      <c r="Y239">
        <f t="shared" si="173"/>
        <v>41</v>
      </c>
      <c r="Z239">
        <f t="shared" si="173"/>
        <v>149</v>
      </c>
      <c r="AA239">
        <f t="shared" si="173"/>
        <v>47</v>
      </c>
      <c r="AB239">
        <f t="shared" si="173"/>
        <v>48</v>
      </c>
    </row>
    <row r="240" spans="2:32" x14ac:dyDescent="0.55000000000000004">
      <c r="C240" s="1"/>
    </row>
    <row r="241" spans="2:10" ht="5" customHeight="1" x14ac:dyDescent="0.55000000000000004">
      <c r="C241" s="1"/>
    </row>
    <row r="244" spans="2:10" x14ac:dyDescent="0.55000000000000004">
      <c r="B244" s="240"/>
      <c r="J24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54:T92"/>
  <sheetViews>
    <sheetView tabSelected="1" topLeftCell="A106" zoomScale="70" zoomScaleNormal="70" workbookViewId="0">
      <selection activeCell="L88" sqref="L88"/>
    </sheetView>
  </sheetViews>
  <sheetFormatPr defaultRowHeight="18" x14ac:dyDescent="0.55000000000000004"/>
  <cols>
    <col min="1" max="1" width="1.1640625" customWidth="1"/>
  </cols>
  <sheetData>
    <row r="54" spans="20:20" x14ac:dyDescent="0.55000000000000004">
      <c r="T54" t="s">
        <v>556</v>
      </c>
    </row>
    <row r="89" spans="18:19" x14ac:dyDescent="0.55000000000000004">
      <c r="R89">
        <v>1</v>
      </c>
    </row>
    <row r="92" spans="18:19" x14ac:dyDescent="0.55000000000000004">
      <c r="S92">
        <v>1</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78"/>
  <sheetViews>
    <sheetView topLeftCell="A2" workbookViewId="0">
      <pane xSplit="2" ySplit="2" topLeftCell="C269" activePane="bottomRight" state="frozen"/>
      <selection activeCell="O24" sqref="O24"/>
      <selection pane="topRight" activeCell="O24" sqref="O24"/>
      <selection pane="bottomLeft" activeCell="O24" sqref="O24"/>
      <selection pane="bottomRight" activeCell="L279" sqref="L27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x14ac:dyDescent="0.55000000000000004">
      <c r="B276" s="249"/>
      <c r="C276" s="45"/>
      <c r="G276" s="1"/>
      <c r="H276" s="129"/>
      <c r="I276" s="286"/>
      <c r="J276" s="129"/>
      <c r="K276" s="287"/>
      <c r="L276" s="288"/>
      <c r="M276" s="286"/>
      <c r="N276" s="287"/>
      <c r="O276" s="129"/>
      <c r="P276" s="286"/>
      <c r="Q276" s="289"/>
      <c r="R276" s="290"/>
      <c r="S276" s="289"/>
      <c r="T276" s="129"/>
      <c r="U276" s="291"/>
      <c r="V276" s="286"/>
      <c r="W276" s="286"/>
      <c r="X276" s="129"/>
      <c r="Y276" s="286"/>
      <c r="Z276" s="129"/>
    </row>
    <row r="277" spans="1:26" ht="7.5" customHeight="1" x14ac:dyDescent="0.55000000000000004">
      <c r="H277" s="286"/>
      <c r="I277" s="286"/>
      <c r="J277" s="286"/>
      <c r="K277" s="286"/>
      <c r="L277" s="292"/>
      <c r="M277" s="286"/>
      <c r="N277" s="286"/>
      <c r="O277" s="286"/>
      <c r="P277" s="286"/>
      <c r="Q277" s="286"/>
      <c r="R277" s="292"/>
      <c r="S277" s="286"/>
      <c r="T277" s="286"/>
      <c r="U277" s="286"/>
      <c r="V277" s="286"/>
      <c r="W277" s="286"/>
      <c r="X277" s="129"/>
      <c r="Y277" s="286"/>
      <c r="Z277" s="129"/>
    </row>
    <row r="278" spans="1:26" x14ac:dyDescent="0.55000000000000004">
      <c r="H278" s="286"/>
      <c r="I278" s="286"/>
      <c r="J278" s="286"/>
      <c r="K278" s="286"/>
      <c r="L278" s="292"/>
      <c r="M278" s="286"/>
      <c r="N278" s="286"/>
      <c r="O278" s="286"/>
      <c r="P278" s="286"/>
      <c r="Q278" s="286"/>
      <c r="R278" s="292"/>
      <c r="S278" s="286"/>
      <c r="T278" s="286"/>
      <c r="U278" s="286"/>
      <c r="V278" s="286"/>
      <c r="W278" s="286"/>
      <c r="X278" s="129"/>
      <c r="Y278" s="286"/>
      <c r="Z278"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2021-04-10T06:32:02Z</dcterms:modified>
</cp:coreProperties>
</file>