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4B5F3C53-C195-445C-9317-4DE5B5CAF005}" xr6:coauthVersionLast="46" xr6:coauthVersionMax="46" xr10:uidLastSave="{00000000-0000-0000-0000-000000000000}"/>
  <bookViews>
    <workbookView xWindow="10230" yWindow="0" windowWidth="8970" windowHeight="93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65" i="2" l="1"/>
  <c r="AA465" i="2"/>
  <c r="Z465" i="2"/>
  <c r="Y465" i="2"/>
  <c r="X465" i="2"/>
  <c r="W465" i="2"/>
  <c r="P465" i="2"/>
  <c r="O465" i="2"/>
  <c r="M465" i="2"/>
  <c r="K465" i="2"/>
  <c r="H465" i="2"/>
  <c r="AF227" i="7"/>
  <c r="AD227" i="7"/>
  <c r="I227" i="7"/>
  <c r="B227" i="7" s="1"/>
  <c r="AE227" i="7" s="1"/>
  <c r="Y268" i="6"/>
  <c r="Z268" i="6" s="1"/>
  <c r="X268" i="6"/>
  <c r="V268" i="6"/>
  <c r="U268" i="6"/>
  <c r="T268" i="6"/>
  <c r="S268" i="6"/>
  <c r="R268" i="6"/>
  <c r="N268" i="6"/>
  <c r="L268" i="6"/>
  <c r="K268" i="6"/>
  <c r="I268" i="6"/>
  <c r="W268" i="6" s="1"/>
  <c r="I465" i="2" l="1"/>
  <c r="BU467" i="5"/>
  <c r="CM464" i="5"/>
  <c r="CL464" i="5"/>
  <c r="CK464" i="5"/>
  <c r="CJ464" i="5"/>
  <c r="CI464" i="5"/>
  <c r="CH464" i="5"/>
  <c r="CG464" i="5"/>
  <c r="CF464" i="5"/>
  <c r="CE464" i="5"/>
  <c r="CD464" i="5"/>
  <c r="CC464" i="5"/>
  <c r="CB464" i="5"/>
  <c r="CA464" i="5"/>
  <c r="BZ464" i="5"/>
  <c r="BY464" i="5"/>
  <c r="BX464" i="5"/>
  <c r="BW464" i="5"/>
  <c r="BV464" i="5"/>
  <c r="BU464" i="5"/>
  <c r="BS464" i="5"/>
  <c r="BR464" i="5"/>
  <c r="BQ464" i="5"/>
  <c r="BP464" i="5"/>
  <c r="BL464" i="5"/>
  <c r="BO464" i="5" s="1"/>
  <c r="BK464" i="5"/>
  <c r="BN464" i="5" s="1"/>
  <c r="BH464" i="5"/>
  <c r="BF464" i="5"/>
  <c r="BE464" i="5"/>
  <c r="BJ464" i="5" s="1"/>
  <c r="BM464" i="5" s="1"/>
  <c r="BD464" i="5"/>
  <c r="BC464" i="5"/>
  <c r="BA464" i="5"/>
  <c r="AZ464" i="5"/>
  <c r="AX464" i="5"/>
  <c r="AW463" i="5"/>
  <c r="AW464" i="5" s="1"/>
  <c r="AW462" i="5"/>
  <c r="AS464" i="5"/>
  <c r="AU464" i="5"/>
  <c r="AG464" i="5"/>
  <c r="AQ464" i="5"/>
  <c r="AO464" i="5"/>
  <c r="AM464" i="5"/>
  <c r="AK464" i="5"/>
  <c r="AI464" i="5"/>
  <c r="AD464" i="5"/>
  <c r="AE464" i="5" s="1"/>
  <c r="AC464" i="5"/>
  <c r="AB464" i="5"/>
  <c r="AA464" i="5"/>
  <c r="Z464" i="5"/>
  <c r="Y464" i="5"/>
  <c r="Y463" i="5"/>
  <c r="C464" i="5"/>
  <c r="BI464" i="5" s="1"/>
  <c r="BG464" i="5" s="1"/>
  <c r="D464" i="5"/>
  <c r="CL462" i="5"/>
  <c r="CJ462" i="5"/>
  <c r="CH462" i="5"/>
  <c r="CE462" i="5"/>
  <c r="CD462" i="5"/>
  <c r="CC462" i="5"/>
  <c r="CB462" i="5"/>
  <c r="CA462" i="5"/>
  <c r="BZ462" i="5"/>
  <c r="BY462" i="5"/>
  <c r="BX462" i="5"/>
  <c r="BW462" i="5"/>
  <c r="BS462" i="5"/>
  <c r="BR462" i="5"/>
  <c r="BQ462" i="5"/>
  <c r="BP462" i="5"/>
  <c r="BL462" i="5"/>
  <c r="BK462" i="5"/>
  <c r="BH462" i="5"/>
  <c r="BF462" i="5"/>
  <c r="BE462" i="5"/>
  <c r="BJ462" i="5" s="1"/>
  <c r="BM462" i="5" s="1"/>
  <c r="AX462" i="5"/>
  <c r="AU462" i="5"/>
  <c r="AS462" i="5"/>
  <c r="AQ462" i="5"/>
  <c r="AO462" i="5"/>
  <c r="AM462" i="5"/>
  <c r="AK462" i="5"/>
  <c r="AI462" i="5"/>
  <c r="CI462" i="5" s="1"/>
  <c r="AG462" i="5"/>
  <c r="CG462" i="5" s="1"/>
  <c r="AD462" i="5"/>
  <c r="CF462" i="5" s="1"/>
  <c r="AC462" i="5"/>
  <c r="AB462" i="5"/>
  <c r="AA462" i="5"/>
  <c r="Z462" i="5"/>
  <c r="AA464" i="2"/>
  <c r="Z464" i="2"/>
  <c r="X464" i="2"/>
  <c r="W464" i="2"/>
  <c r="P464" i="2"/>
  <c r="CM463" i="5"/>
  <c r="CH463" i="5"/>
  <c r="CE463" i="5"/>
  <c r="CD463" i="5"/>
  <c r="CC463" i="5"/>
  <c r="CB463" i="5"/>
  <c r="CA463" i="5"/>
  <c r="BZ463" i="5"/>
  <c r="BY463" i="5"/>
  <c r="BX463" i="5"/>
  <c r="BW463" i="5"/>
  <c r="BS463" i="5"/>
  <c r="BR463" i="5"/>
  <c r="BQ463" i="5"/>
  <c r="BP463" i="5"/>
  <c r="BL463" i="5"/>
  <c r="BK463" i="5"/>
  <c r="BH463" i="5"/>
  <c r="BF463" i="5"/>
  <c r="BE463" i="5"/>
  <c r="BJ463" i="5" s="1"/>
  <c r="BM463" i="5" s="1"/>
  <c r="AU463" i="5"/>
  <c r="AS463" i="5"/>
  <c r="AQ463" i="5"/>
  <c r="AO463" i="5"/>
  <c r="AM463" i="5"/>
  <c r="AK463" i="5"/>
  <c r="AI463" i="5"/>
  <c r="CI463" i="5" s="1"/>
  <c r="AG463" i="5"/>
  <c r="CG463" i="5" s="1"/>
  <c r="AD463" i="5"/>
  <c r="CF463" i="5" s="1"/>
  <c r="AC463" i="5"/>
  <c r="AB463" i="5"/>
  <c r="AA463" i="5"/>
  <c r="Z463" i="5"/>
  <c r="CL463" i="5" s="1"/>
  <c r="AX463" i="5"/>
  <c r="I226" i="7"/>
  <c r="B226" i="7" s="1"/>
  <c r="AE226" i="7" s="1"/>
  <c r="AF226" i="7"/>
  <c r="AD226" i="7"/>
  <c r="Y267" i="6"/>
  <c r="V267" i="6"/>
  <c r="U267" i="6"/>
  <c r="I225" i="7"/>
  <c r="B225" i="7" s="1"/>
  <c r="AE225" i="7" s="1"/>
  <c r="AF225" i="7"/>
  <c r="AD225" i="7"/>
  <c r="Y266" i="6"/>
  <c r="V266" i="6"/>
  <c r="U266" i="6"/>
  <c r="P463" i="2"/>
  <c r="AA463" i="2"/>
  <c r="Z463" i="2"/>
  <c r="X463" i="2"/>
  <c r="W463" i="2"/>
  <c r="AU461" i="5"/>
  <c r="AS461" i="5"/>
  <c r="AI461" i="5"/>
  <c r="CM461" i="5" s="1"/>
  <c r="AG461" i="5"/>
  <c r="CG461" i="5" s="1"/>
  <c r="AA462" i="2"/>
  <c r="Z462" i="2"/>
  <c r="X462" i="2"/>
  <c r="W462" i="2"/>
  <c r="P462" i="2"/>
  <c r="CJ461" i="5"/>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F224" i="7"/>
  <c r="AD224" i="7"/>
  <c r="I224" i="7"/>
  <c r="B224" i="7" s="1"/>
  <c r="AE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F223" i="7"/>
  <c r="AD223" i="7"/>
  <c r="I223" i="7"/>
  <c r="B223" i="7" s="1"/>
  <c r="AE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BE459" i="5"/>
  <c r="BJ459" i="5" s="1"/>
  <c r="BM459" i="5" s="1"/>
  <c r="AX459" i="5"/>
  <c r="AU459" i="5"/>
  <c r="AS459" i="5"/>
  <c r="AI459" i="5"/>
  <c r="CM459" i="5" s="1"/>
  <c r="AQ459" i="5"/>
  <c r="AO459" i="5"/>
  <c r="AM459" i="5"/>
  <c r="AK459" i="5"/>
  <c r="AD459" i="5"/>
  <c r="CF459" i="5" s="1"/>
  <c r="AC459" i="5"/>
  <c r="AB459" i="5"/>
  <c r="AA459" i="5"/>
  <c r="Z459" i="5"/>
  <c r="CL459" i="5" s="1"/>
  <c r="I222" i="7"/>
  <c r="B222" i="7" s="1"/>
  <c r="AE222" i="7" s="1"/>
  <c r="AF222" i="7"/>
  <c r="AD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BE458" i="5"/>
  <c r="BJ458" i="5" s="1"/>
  <c r="BM458" i="5" s="1"/>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32"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BU462" i="5" l="1"/>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V443" i="5" l="1"/>
  <c r="CK444" i="5"/>
  <c r="BU444" i="5"/>
  <c r="CF443" i="5"/>
  <c r="AE467"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BV463" i="5" l="1"/>
  <c r="BV462" i="5"/>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68" i="5"/>
  <c r="CH378" i="5" l="1"/>
  <c r="CE378" i="5"/>
  <c r="CD378" i="5"/>
  <c r="CC378" i="5"/>
  <c r="CB378" i="5"/>
  <c r="CA378" i="5"/>
  <c r="BZ378" i="5"/>
  <c r="BY378" i="5"/>
  <c r="BX378" i="5"/>
  <c r="BW378" i="5"/>
  <c r="BS378" i="5"/>
  <c r="BR378" i="5"/>
  <c r="BQ378" i="5"/>
  <c r="BP378" i="5"/>
  <c r="BL378" i="5"/>
  <c r="BK378" i="5"/>
  <c r="BH378" i="5"/>
  <c r="BF378" i="5"/>
  <c r="BB468"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32"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32" i="7"/>
  <c r="Q232"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32" i="7"/>
  <c r="AA232" i="7"/>
  <c r="Z232" i="7"/>
  <c r="X232" i="7"/>
  <c r="G232" i="7"/>
  <c r="V232" i="7"/>
  <c r="O232" i="7"/>
  <c r="M232" i="7"/>
  <c r="E232"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37"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70"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6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I44" i="6"/>
  <c r="W43" i="6"/>
  <c r="AF470" i="5"/>
  <c r="AD469"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69" i="5"/>
  <c r="L469"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W267" i="6" s="1"/>
  <c r="D228" i="5"/>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D461" i="5"/>
  <c r="BI461" i="5"/>
  <c r="BG461" i="5" s="1"/>
  <c r="BI460" i="5"/>
  <c r="BG460" i="5" s="1"/>
  <c r="D460" i="5"/>
  <c r="D459" i="5"/>
  <c r="BI459" i="5"/>
  <c r="BG459" i="5" s="1"/>
  <c r="D458" i="5"/>
  <c r="BI458" i="5"/>
  <c r="BG458" i="5" s="1"/>
  <c r="H308" i="2"/>
  <c r="Y307" i="2"/>
  <c r="M279" i="2"/>
  <c r="AB278" i="2"/>
  <c r="I278" i="2"/>
  <c r="D463" i="5" l="1"/>
  <c r="BI463" i="5"/>
  <c r="BG463" i="5" s="1"/>
  <c r="H309" i="2"/>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M365" i="2"/>
  <c r="AB364" i="2"/>
  <c r="I364" i="2"/>
  <c r="Y464" i="2" l="1"/>
  <c r="Y463" i="2"/>
  <c r="Y462" i="2"/>
  <c r="Y461" i="2"/>
  <c r="Y460" i="2"/>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32" i="7"/>
  <c r="AF197" i="7"/>
  <c r="T232" i="7"/>
  <c r="R232" i="7"/>
  <c r="P232" i="7"/>
  <c r="N232" i="7"/>
  <c r="L232" i="7"/>
  <c r="F232" i="7"/>
  <c r="J232" i="7"/>
  <c r="W232" i="7"/>
  <c r="Y232" i="7"/>
  <c r="B197" i="7"/>
  <c r="B232" i="7" s="1"/>
  <c r="H232"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AB464" i="2" l="1"/>
  <c r="I464" i="2"/>
  <c r="AB463" i="2"/>
  <c r="I463" i="2"/>
  <c r="AB462" i="2"/>
  <c r="I462" i="2"/>
  <c r="AB461" i="2"/>
  <c r="I461" i="2"/>
  <c r="AB460" i="2"/>
  <c r="I460" i="2"/>
  <c r="AB459" i="2"/>
  <c r="I459" i="2"/>
  <c r="AB458" i="2"/>
  <c r="I458" i="2"/>
  <c r="AB457" i="2"/>
  <c r="I457" i="2"/>
  <c r="AB456" i="2"/>
  <c r="I456" i="2"/>
</calcChain>
</file>

<file path=xl/sharedStrings.xml><?xml version="1.0" encoding="utf-8"?>
<sst xmlns="http://schemas.openxmlformats.org/spreadsheetml/2006/main" count="776" uniqueCount="560">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</sst>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国家衛健委発表に基づく感染状況!$X$27:$X$467</c:f>
              <c:numCache>
                <c:formatCode>#,##0_);[Red]\(#,##0\)</c:formatCode>
                <c:ptCount val="44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国家衛健委発表に基づく感染状況!$Y$27:$Y$467</c:f>
              <c:numCache>
                <c:formatCode>General</c:formatCode>
                <c:ptCount val="44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香港マカオ台湾の患者・海外輸入症例・無症状病原体保有者!$CL$189:$CL$465</c:f>
              <c:numCache>
                <c:formatCode>m"月"d"日"</c:formatCode>
                <c:ptCount val="27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numCache>
            </c:numRef>
          </c:cat>
          <c:val>
            <c:numRef>
              <c:f>香港マカオ台湾の患者・海外輸入症例・無症状病原体保有者!$CM$189:$CM$465</c:f>
              <c:numCache>
                <c:formatCode>General</c:formatCode>
                <c:ptCount val="27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香港マカオ台湾の患者・海外輸入症例・無症状病原体保有者!$CJ$189:$CJ$465</c:f>
              <c:numCache>
                <c:formatCode>m"月"d"日"</c:formatCode>
                <c:ptCount val="27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numCache>
            </c:numRef>
          </c:cat>
          <c:val>
            <c:numRef>
              <c:f>香港マカオ台湾の患者・海外輸入症例・無症状病原体保有者!$CK$189:$CK$465</c:f>
              <c:numCache>
                <c:formatCode>General</c:formatCode>
                <c:ptCount val="27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省市別輸入症例数変化!$C$2:$C$230</c:f>
              <c:numCache>
                <c:formatCode>m"月"d"日"</c:formatCode>
                <c:ptCount val="2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numCache>
            </c:numRef>
          </c:cat>
          <c:val>
            <c:numRef>
              <c:f>省市別輸入症例数変化!$D$2:$D$230</c:f>
              <c:numCache>
                <c:formatCode>General</c:formatCode>
                <c:ptCount val="22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省市別輸入症例数変化!$C$2:$C$230</c:f>
              <c:numCache>
                <c:formatCode>m"月"d"日"</c:formatCode>
                <c:ptCount val="2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numCache>
            </c:numRef>
          </c:cat>
          <c:val>
            <c:numRef>
              <c:f>省市別輸入症例数変化!$E$2:$E$230</c:f>
              <c:numCache>
                <c:formatCode>General</c:formatCode>
                <c:ptCount val="22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省市別輸入症例数変化!$C$2:$C$230</c:f>
              <c:numCache>
                <c:formatCode>m"月"d"日"</c:formatCode>
                <c:ptCount val="2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numCache>
            </c:numRef>
          </c:cat>
          <c:val>
            <c:numRef>
              <c:f>省市別輸入症例数変化!$F$2:$F$230</c:f>
              <c:numCache>
                <c:formatCode>General</c:formatCode>
                <c:ptCount val="22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省市別輸入症例数変化!$C$2:$C$230</c:f>
              <c:numCache>
                <c:formatCode>m"月"d"日"</c:formatCode>
                <c:ptCount val="2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numCache>
            </c:numRef>
          </c:cat>
          <c:val>
            <c:numRef>
              <c:f>省市別輸入症例数変化!$G$2:$G$230</c:f>
              <c:numCache>
                <c:formatCode>General</c:formatCode>
                <c:ptCount val="22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省市別輸入症例数変化!$C$2:$C$230</c:f>
              <c:numCache>
                <c:formatCode>m"月"d"日"</c:formatCode>
                <c:ptCount val="2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numCache>
            </c:numRef>
          </c:cat>
          <c:val>
            <c:numRef>
              <c:f>省市別輸入症例数変化!$H$2:$H$230</c:f>
              <c:numCache>
                <c:formatCode>General</c:formatCode>
                <c:ptCount val="22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省市別輸入症例数変化!$C$2:$C$230</c:f>
              <c:numCache>
                <c:formatCode>m"月"d"日"</c:formatCode>
                <c:ptCount val="2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numCache>
            </c:numRef>
          </c:cat>
          <c:val>
            <c:numRef>
              <c:f>省市別輸入症例数変化!$I$2:$I$230</c:f>
              <c:numCache>
                <c:formatCode>0_);[Red]\(0\)</c:formatCode>
                <c:ptCount val="22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7" formatCode="General">
                  <c:v>1</c:v>
                </c:pt>
              </c:numCache>
            </c:numRef>
          </c:cat>
          <c:val>
            <c:numRef>
              <c:f>省市別輸入症例数変化!$AE$2:$AE$229</c:f>
              <c:numCache>
                <c:formatCode>0_);[Red]\(0\)</c:formatCode>
                <c:ptCount val="22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7" formatCode="General">
                  <c:v>1</c:v>
                </c:pt>
              </c:numCache>
            </c:numRef>
          </c:cat>
          <c:val>
            <c:numRef>
              <c:f>省市別輸入症例数変化!$AF$2:$AF$229</c:f>
              <c:numCache>
                <c:formatCode>General</c:formatCode>
                <c:ptCount val="22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香港マカオ台湾の患者・海外輸入症例・無症状病原体保有者!$BQ$29:$BQ$466</c:f>
              <c:numCache>
                <c:formatCode>General</c:formatCode>
                <c:ptCount val="43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香港マカオ台湾の患者・海外輸入症例・無症状病原体保有者!$BR$29:$BR$466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香港マカオ台湾の患者・海外輸入症例・無症状病原体保有者!$BS$29:$BS$466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香港マカオ台湾の患者・海外輸入症例・無症状病原体保有者!$AX$169:$AX$465</c:f>
              <c:numCache>
                <c:formatCode>m"月"d"日"</c:formatCode>
                <c:ptCount val="2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numCache>
            </c:numRef>
          </c:cat>
          <c:val>
            <c:numRef>
              <c:f>香港マカオ台湾の患者・海外輸入症例・無症状病原体保有者!$AY$169:$AY$465</c:f>
              <c:numCache>
                <c:formatCode>General</c:formatCode>
                <c:ptCount val="29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香港マカオ台湾の患者・海外輸入症例・無症状病原体保有者!$AX$169:$AX$465</c:f>
              <c:numCache>
                <c:formatCode>m"月"d"日"</c:formatCode>
                <c:ptCount val="2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numCache>
            </c:numRef>
          </c:cat>
          <c:val>
            <c:numRef>
              <c:f>香港マカオ台湾の患者・海外輸入症例・無症状病原体保有者!$BB$169:$BB$465</c:f>
              <c:numCache>
                <c:formatCode>General</c:formatCode>
                <c:ptCount val="29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香港マカオ台湾の患者・海外輸入症例・無症状病原体保有者!$AX$169:$AX$465</c:f>
              <c:numCache>
                <c:formatCode>m"月"d"日"</c:formatCode>
                <c:ptCount val="2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numCache>
            </c:numRef>
          </c:cat>
          <c:val>
            <c:numRef>
              <c:f>香港マカオ台湾の患者・海外輸入症例・無症状病原体保有者!$AZ$169:$AZ$465</c:f>
              <c:numCache>
                <c:formatCode>General</c:formatCode>
                <c:ptCount val="29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香港マカオ台湾の患者・海外輸入症例・無症状病原体保有者!$AX$169:$AX$465</c:f>
              <c:numCache>
                <c:formatCode>m"月"d"日"</c:formatCode>
                <c:ptCount val="29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numCache>
            </c:numRef>
          </c:cat>
          <c:val>
            <c:numRef>
              <c:f>香港マカオ台湾の患者・海外輸入症例・無症状病原体保有者!$BC$169:$BC$465</c:f>
              <c:numCache>
                <c:formatCode>General</c:formatCode>
                <c:ptCount val="29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新疆の情況!$U$6:$U$270</c:f>
              <c:strCache>
                <c:ptCount val="26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strCache>
            </c:strRef>
          </c:cat>
          <c:val>
            <c:numRef>
              <c:f>新疆の情況!$V$6:$V$270</c:f>
              <c:numCache>
                <c:formatCode>General</c:formatCode>
                <c:ptCount val="26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新疆の情況!$U$6:$U$270</c:f>
              <c:strCache>
                <c:ptCount val="26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strCache>
            </c:strRef>
          </c:cat>
          <c:val>
            <c:numRef>
              <c:f>新疆の情況!$Y$6:$Y$270</c:f>
              <c:numCache>
                <c:formatCode>General</c:formatCode>
                <c:ptCount val="26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新疆の情況!$U$6:$U$270</c:f>
              <c:strCache>
                <c:ptCount val="26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strCache>
            </c:strRef>
          </c:cat>
          <c:val>
            <c:numRef>
              <c:f>新疆の情況!$W$6:$W$270</c:f>
              <c:numCache>
                <c:formatCode>General</c:formatCode>
                <c:ptCount val="26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新疆の情況!$U$6:$U$270</c:f>
              <c:strCache>
                <c:ptCount val="26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strCache>
            </c:strRef>
          </c:cat>
          <c:val>
            <c:numRef>
              <c:f>新疆の情況!$X$6:$X$270</c:f>
              <c:numCache>
                <c:formatCode>General</c:formatCode>
                <c:ptCount val="26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新疆の情況!$U$6:$U$270</c:f>
              <c:strCache>
                <c:ptCount val="26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strCache>
            </c:strRef>
          </c:cat>
          <c:val>
            <c:numRef>
              <c:f>新疆の情況!$Z$6:$Z$270</c:f>
              <c:numCache>
                <c:formatCode>General</c:formatCode>
                <c:ptCount val="26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国家衛健委発表に基づく感染状況!$X$27:$X$467</c:f>
              <c:numCache>
                <c:formatCode>#,##0_);[Red]\(#,##0\)</c:formatCode>
                <c:ptCount val="44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国家衛健委発表に基づく感染状況!$Y$27:$Y$467</c:f>
              <c:numCache>
                <c:formatCode>General</c:formatCode>
                <c:ptCount val="44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国家衛健委発表に基づく感染状況!$AA$27:$AA$467</c:f>
              <c:numCache>
                <c:formatCode>General</c:formatCode>
                <c:ptCount val="44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国家衛健委発表に基づく感染状況!$AB$27:$AB$467</c:f>
              <c:numCache>
                <c:formatCode>General</c:formatCode>
                <c:ptCount val="44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国家衛健委発表に基づく感染状況!$X$27:$X$467</c:f>
              <c:numCache>
                <c:formatCode>#,##0_);[Red]\(#,##0\)</c:formatCode>
                <c:ptCount val="44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国家衛健委発表に基づく感染状況!$Y$27:$Y$467</c:f>
              <c:numCache>
                <c:formatCode>General</c:formatCode>
                <c:ptCount val="44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国家衛健委発表に基づく感染状況!$AA$27:$AA$467</c:f>
              <c:numCache>
                <c:formatCode>General</c:formatCode>
                <c:ptCount val="44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国家衛健委発表に基づく感染状況!$AB$27:$AB$467</c:f>
              <c:numCache>
                <c:formatCode>General</c:formatCode>
                <c:ptCount val="44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国家衛健委発表に基づく感染状況!$AA$27:$AA$467</c:f>
              <c:numCache>
                <c:formatCode>General</c:formatCode>
                <c:ptCount val="44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国家衛健委発表に基づく感染状況!$AB$27:$AB$467</c:f>
              <c:numCache>
                <c:formatCode>General</c:formatCode>
                <c:ptCount val="44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国家衛健委発表に基づく感染状況!$X$27:$X$467</c:f>
              <c:numCache>
                <c:formatCode>#,##0_);[Red]\(#,##0\)</c:formatCode>
                <c:ptCount val="44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国家衛健委発表に基づく感染状況!$Y$27:$Y$467</c:f>
              <c:numCache>
                <c:formatCode>General</c:formatCode>
                <c:ptCount val="44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国家衛健委発表に基づく感染状況!$AA$27:$AA$467</c:f>
              <c:numCache>
                <c:formatCode>General</c:formatCode>
                <c:ptCount val="44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国家衛健委発表に基づく感染状況!$Z$27:$Z$467</c:f>
              <c:numCache>
                <c:formatCode>m"月"d"日"</c:formatCode>
                <c:ptCount val="4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numCache>
            </c:numRef>
          </c:cat>
          <c:val>
            <c:numRef>
              <c:f>国家衛健委発表に基づく感染状況!$AB$27:$AB$467</c:f>
              <c:numCache>
                <c:formatCode>General</c:formatCode>
                <c:ptCount val="44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76115898043803831"/>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香港マカオ台湾の患者・海外輸入症例・無症状病原体保有者!$BK$97:$BK$465</c:f>
              <c:numCache>
                <c:formatCode>General</c:formatCode>
                <c:ptCount val="36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香港マカオ台湾の患者・海外輸入症例・無症状病原体保有者!$BL$97:$BL$465</c:f>
              <c:numCache>
                <c:formatCode>General</c:formatCode>
                <c:ptCount val="36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cat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0"/>
        <c:lblAlgn val="ctr"/>
        <c:lblOffset val="100"/>
        <c:noMultiLvlLbl val="1"/>
      </c:cat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7699975071318339"/>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香港マカオ台湾の患者・海外輸入症例・無症状病原体保有者!$BN$97:$BN$465</c:f>
              <c:numCache>
                <c:formatCode>General</c:formatCode>
                <c:ptCount val="36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香港マカオ台湾の患者・海外輸入症例・無症状病原体保有者!$BO$97:$BO$465</c:f>
              <c:numCache>
                <c:formatCode>General</c:formatCode>
                <c:ptCount val="36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cat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0"/>
        <c:lblAlgn val="ctr"/>
        <c:lblOffset val="100"/>
        <c:noMultiLvlLbl val="1"/>
      </c:cat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At val="1"/>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香港マカオ台湾の患者・海外輸入症例・無症状病原体保有者!$BE$70:$BE$466</c:f>
              <c:numCache>
                <c:formatCode>m"月"d"日"</c:formatCode>
                <c:ptCount val="3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numCache>
            </c:numRef>
          </c:cat>
          <c:val>
            <c:numRef>
              <c:f>香港マカオ台湾の患者・海外輸入症例・無症状病原体保有者!$BF$70:$BF$466</c:f>
              <c:numCache>
                <c:formatCode>General</c:formatCode>
                <c:ptCount val="39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香港マカオ台湾の患者・海外輸入症例・無症状病原体保有者!$BE$70:$BE$466</c:f>
              <c:numCache>
                <c:formatCode>m"月"d"日"</c:formatCode>
                <c:ptCount val="39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numCache>
            </c:numRef>
          </c:cat>
          <c:val>
            <c:numRef>
              <c:f>香港マカオ台湾の患者・海外輸入症例・無症状病原体保有者!$BG$70:$BG$466</c:f>
              <c:numCache>
                <c:formatCode>General</c:formatCode>
                <c:ptCount val="39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香港マカオ台湾の患者・海外輸入症例・無症状病原体保有者!$BX$29:$BX$466</c:f>
              <c:numCache>
                <c:formatCode>General</c:formatCode>
                <c:ptCount val="43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香港マカオ台湾の患者・海外輸入症例・無症状病原体保有者!$BY$29:$BY$466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香港マカオ台湾の患者・海外輸入症例・無症状病原体保有者!$BZ$29:$BZ$466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香港マカオ台湾の患者・海外輸入症例・無症状病原体保有者!$CB$29:$CB$466</c:f>
              <c:numCache>
                <c:formatCode>General</c:formatCode>
                <c:ptCount val="43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香港マカオ台湾の患者・海外輸入症例・無症状病原体保有者!$CC$29:$CC$466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香港マカオ台湾の患者・海外輸入症例・無症状病原体保有者!$CD$29:$CD$466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At val="1"/>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香港マカオ台湾の患者・海外輸入症例・無症状病原体保有者!$BK$97:$BK$465</c:f>
              <c:numCache>
                <c:formatCode>General</c:formatCode>
                <c:ptCount val="36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香港マカオ台湾の患者・海外輸入症例・無症状病原体保有者!$BL$97:$BL$465</c:f>
              <c:numCache>
                <c:formatCode>General</c:formatCode>
                <c:ptCount val="36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香港マカオ台湾の患者・海外輸入症例・無症状病原体保有者!$BN$97:$BN$465</c:f>
              <c:numCache>
                <c:formatCode>General</c:formatCode>
                <c:ptCount val="36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香港マカオ台湾の患者・海外輸入症例・無症状病原体保有者!$BM$97:$BM$465</c:f>
              <c:numCache>
                <c:formatCode>m"月"d"日"</c:formatCode>
                <c:ptCount val="36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numCache>
            </c:numRef>
          </c:cat>
          <c:val>
            <c:numRef>
              <c:f>香港マカオ台湾の患者・海外輸入症例・無症状病原体保有者!$BO$97:$BO$465</c:f>
              <c:numCache>
                <c:formatCode>General</c:formatCode>
                <c:ptCount val="36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香港マカオ台湾の患者・海外輸入症例・無症状病原体保有者!$CI$29:$CI$466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香港マカオ台湾の患者・海外輸入症例・無症状病原体保有者!$CF$29:$CF$466</c:f>
              <c:numCache>
                <c:formatCode>General</c:formatCode>
                <c:ptCount val="43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香港マカオ台湾の患者・海外輸入症例・無症状病原体保有者!$CE$29:$CE$466</c:f>
              <c:numCache>
                <c:formatCode>m"月"d"日"</c:formatCode>
                <c:ptCount val="43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numCache>
            </c:numRef>
          </c:cat>
          <c:val>
            <c:numRef>
              <c:f>香港マカオ台湾の患者・海外輸入症例・無症状病原体保有者!$CG$29:$CG$466</c:f>
              <c:numCache>
                <c:formatCode>General</c:formatCode>
                <c:ptCount val="4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184096</xdr:colOff>
      <xdr:row>0</xdr:row>
      <xdr:rowOff>132869</xdr:rowOff>
    </xdr:from>
    <xdr:to>
      <xdr:col>9</xdr:col>
      <xdr:colOff>22410</xdr:colOff>
      <xdr:row>14</xdr:row>
      <xdr:rowOff>65635</xdr:rowOff>
    </xdr:to>
    <xdr:graphicFrame macro="">
      <xdr:nvGraphicFramePr>
        <xdr:cNvPr id="29" name="グラフ 28">
          <a:extLst>
            <a:ext uri="{FF2B5EF4-FFF2-40B4-BE49-F238E27FC236}">
              <a16:creationId xmlns:a16="http://schemas.microsoft.com/office/drawing/2014/main" id="{BCBC13EB-CF5B-4357-95AD-52B7A93C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49623</xdr:colOff>
      <xdr:row>0</xdr:row>
      <xdr:rowOff>140342</xdr:rowOff>
    </xdr:from>
    <xdr:to>
      <xdr:col>16</xdr:col>
      <xdr:colOff>632330</xdr:colOff>
      <xdr:row>14</xdr:row>
      <xdr:rowOff>58165</xdr:rowOff>
    </xdr:to>
    <xdr:graphicFrame macro="">
      <xdr:nvGraphicFramePr>
        <xdr:cNvPr id="30" name="グラフ 29">
          <a:extLst>
            <a:ext uri="{FF2B5EF4-FFF2-40B4-BE49-F238E27FC236}">
              <a16:creationId xmlns:a16="http://schemas.microsoft.com/office/drawing/2014/main" id="{8FD6CB8C-712F-49AC-8A7D-4604F7BD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76"/>
  <sheetViews>
    <sheetView tabSelected="1" zoomScaleNormal="100" workbookViewId="0">
      <pane xSplit="2" ySplit="5" topLeftCell="C458" activePane="bottomRight" state="frozen"/>
      <selection pane="topRight" activeCell="C1" sqref="C1"/>
      <selection pane="bottomLeft" activeCell="A8" sqref="A8"/>
      <selection pane="bottomRight" activeCell="B467" sqref="B46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44289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W465" si="492">+B464</f>
        <v>44287</v>
      </c>
      <c r="X464" s="122">
        <f t="shared" ref="X464:X465" si="493">+G464</f>
        <v>9</v>
      </c>
      <c r="Y464">
        <f t="shared" ref="Y464" si="494">+H464</f>
        <v>90226</v>
      </c>
      <c r="Z464" s="123">
        <f t="shared" ref="Z464:Z465"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c r="C466" s="59"/>
      <c r="D466" s="49"/>
      <c r="E466" s="61"/>
      <c r="F466" s="60"/>
      <c r="G466" s="59"/>
      <c r="H466" s="61"/>
      <c r="I466" s="55"/>
      <c r="J466" s="59"/>
      <c r="K466" s="61"/>
      <c r="L466" s="59"/>
      <c r="M466" s="61"/>
      <c r="N466" s="48"/>
      <c r="O466" s="60"/>
      <c r="P466" s="124"/>
      <c r="Q466" s="60"/>
      <c r="R466" s="48"/>
      <c r="S466" s="60"/>
      <c r="T466" s="60"/>
      <c r="U466" s="78"/>
    </row>
    <row r="467" spans="2:29" ht="9.5" customHeight="1" thickBot="1" x14ac:dyDescent="0.6">
      <c r="B467" s="66"/>
      <c r="C467" s="79"/>
      <c r="D467" s="80"/>
      <c r="E467" s="82"/>
      <c r="F467" s="95"/>
      <c r="G467" s="79"/>
      <c r="H467" s="82"/>
      <c r="I467" s="82"/>
      <c r="J467" s="79"/>
      <c r="K467" s="82"/>
      <c r="L467" s="79"/>
      <c r="M467" s="82"/>
      <c r="N467" s="83"/>
      <c r="O467" s="81"/>
      <c r="P467" s="94"/>
      <c r="Q467" s="95"/>
      <c r="R467" s="120"/>
      <c r="S467" s="95"/>
      <c r="T467" s="95"/>
      <c r="U467" s="67"/>
    </row>
    <row r="469" spans="2:29" ht="13" customHeight="1" x14ac:dyDescent="0.55000000000000004">
      <c r="E469" s="112"/>
      <c r="F469" s="113"/>
      <c r="G469" s="112" t="s">
        <v>80</v>
      </c>
      <c r="H469" s="113"/>
      <c r="I469" s="113"/>
      <c r="J469" s="113"/>
      <c r="U469" s="72"/>
    </row>
    <row r="470" spans="2:29" ht="13" customHeight="1" x14ac:dyDescent="0.55000000000000004">
      <c r="E470" s="112" t="s">
        <v>98</v>
      </c>
      <c r="F470" s="113"/>
      <c r="G470" s="293" t="s">
        <v>79</v>
      </c>
      <c r="H470" s="294"/>
      <c r="I470" s="112" t="s">
        <v>106</v>
      </c>
      <c r="J470" s="113"/>
    </row>
    <row r="471" spans="2:29" ht="13" customHeight="1" x14ac:dyDescent="0.55000000000000004">
      <c r="B471" s="130"/>
      <c r="E471" s="114" t="s">
        <v>108</v>
      </c>
      <c r="F471" s="113"/>
      <c r="G471" s="115"/>
      <c r="H471" s="115"/>
      <c r="I471" s="112" t="s">
        <v>107</v>
      </c>
      <c r="J471" s="113"/>
    </row>
    <row r="472" spans="2:29" ht="18.5" customHeight="1" x14ac:dyDescent="0.55000000000000004">
      <c r="E472" s="112" t="s">
        <v>96</v>
      </c>
      <c r="F472" s="113"/>
      <c r="G472" s="112" t="s">
        <v>97</v>
      </c>
      <c r="H472" s="113"/>
      <c r="I472" s="113"/>
      <c r="J472" s="113"/>
    </row>
    <row r="473" spans="2:29" ht="13" customHeight="1" x14ac:dyDescent="0.55000000000000004">
      <c r="E473" s="112" t="s">
        <v>98</v>
      </c>
      <c r="F473" s="113"/>
      <c r="G473" s="112" t="s">
        <v>99</v>
      </c>
      <c r="H473" s="113"/>
      <c r="I473" s="113"/>
      <c r="J473" s="113"/>
    </row>
    <row r="474" spans="2:29" ht="13" customHeight="1" x14ac:dyDescent="0.55000000000000004">
      <c r="E474" s="112" t="s">
        <v>98</v>
      </c>
      <c r="F474" s="113"/>
      <c r="G474" s="112" t="s">
        <v>100</v>
      </c>
      <c r="H474" s="113"/>
      <c r="I474" s="113"/>
      <c r="J474" s="113"/>
    </row>
    <row r="475" spans="2:29" ht="13" customHeight="1" x14ac:dyDescent="0.55000000000000004">
      <c r="E475" s="112" t="s">
        <v>101</v>
      </c>
      <c r="F475" s="113"/>
      <c r="G475" s="112" t="s">
        <v>102</v>
      </c>
      <c r="H475" s="113"/>
      <c r="I475" s="113"/>
      <c r="J475" s="113"/>
    </row>
    <row r="476" spans="2:29" ht="13" customHeight="1" x14ac:dyDescent="0.55000000000000004">
      <c r="E476" s="112" t="s">
        <v>103</v>
      </c>
      <c r="F476" s="113"/>
      <c r="G476" s="112" t="s">
        <v>104</v>
      </c>
      <c r="H476" s="113"/>
      <c r="I476" s="113"/>
      <c r="J476" s="113"/>
    </row>
  </sheetData>
  <mergeCells count="12">
    <mergeCell ref="G470:H47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70"/>
  <sheetViews>
    <sheetView topLeftCell="A4" zoomScale="96" zoomScaleNormal="96" workbookViewId="0">
      <pane xSplit="1" ySplit="4" topLeftCell="B463" activePane="bottomRight" state="frozen"/>
      <selection activeCell="A4" sqref="A4"/>
      <selection pane="topRight" activeCell="B4" sqref="B4"/>
      <selection pane="bottomLeft" activeCell="A8" sqref="A8"/>
      <selection pane="bottomRight" activeCell="B464" sqref="B46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64" si="537">+BA344+1</f>
        <v>128</v>
      </c>
      <c r="BB345" s="130">
        <v>0</v>
      </c>
      <c r="BC345" s="27">
        <f t="shared" ref="BC345:BC376" si="538">+BC344+BB345</f>
        <v>22</v>
      </c>
      <c r="BD345" s="238">
        <f t="shared" ref="BD345:BD464"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+Y462+1</f>
        <v>275</v>
      </c>
      <c r="Z463" s="75">
        <f t="shared" ref="Z463" si="1970">+A463</f>
        <v>44287</v>
      </c>
      <c r="AA463" s="230">
        <f t="shared" ref="AA463" si="1971">+AF463+AL463+AR463</f>
        <v>12564</v>
      </c>
      <c r="AB463" s="230">
        <f t="shared" ref="AB463" si="1972">+AH463+AN463+AT463</f>
        <v>12139</v>
      </c>
      <c r="AC463" s="231">
        <f t="shared" ref="AC463" si="1973">+AJ463+AP463+AV463</f>
        <v>215</v>
      </c>
      <c r="AD463" s="183">
        <f t="shared" ref="AD463" si="1974">+AF463-AF462</f>
        <v>13</v>
      </c>
      <c r="AE463" s="243">
        <f t="shared" ref="AE463" si="1975">+AE462+AD463</f>
        <v>10275</v>
      </c>
      <c r="AF463" s="155">
        <v>11480</v>
      </c>
      <c r="AG463" s="184">
        <f t="shared" ref="AG463:AG464" si="1976">+AH463-AH462</f>
        <v>13</v>
      </c>
      <c r="AH463" s="155">
        <v>11108</v>
      </c>
      <c r="AI463" s="184">
        <f t="shared" ref="AI463" si="1977">+AJ463-AJ462</f>
        <v>0</v>
      </c>
      <c r="AJ463" s="185">
        <v>205</v>
      </c>
      <c r="AK463" s="186">
        <f t="shared" ref="AK463" si="1978">+AL463-AL462</f>
        <v>0</v>
      </c>
      <c r="AL463" s="155">
        <v>48</v>
      </c>
      <c r="AM463" s="184">
        <f t="shared" ref="AM463" si="1979">+AN463-AN462</f>
        <v>0</v>
      </c>
      <c r="AN463" s="155">
        <v>48</v>
      </c>
      <c r="AO463" s="184">
        <f t="shared" ref="AO463" si="1980">+AP463-AP462</f>
        <v>0</v>
      </c>
      <c r="AP463" s="187">
        <v>0</v>
      </c>
      <c r="AQ463" s="186">
        <f t="shared" ref="AQ463" si="1981">+AR463-AR462</f>
        <v>6</v>
      </c>
      <c r="AR463" s="155">
        <v>1036</v>
      </c>
      <c r="AS463" s="184">
        <f t="shared" ref="AS463" si="1982">+AT463-AT462</f>
        <v>2</v>
      </c>
      <c r="AT463" s="155">
        <v>983</v>
      </c>
      <c r="AU463" s="184">
        <f t="shared" ref="AU463" si="1983">+AV463-AV462</f>
        <v>0</v>
      </c>
      <c r="AV463" s="188">
        <v>10</v>
      </c>
      <c r="AW463" s="238">
        <f t="shared" ref="AW463:AW464" si="1984">+AW462+1</f>
        <v>302</v>
      </c>
      <c r="AX463" s="237">
        <f t="shared" ref="AX463" si="1985">+A463</f>
        <v>44287</v>
      </c>
      <c r="AY463" s="6">
        <v>0</v>
      </c>
      <c r="AZ463" s="238">
        <f t="shared" ref="AZ463" si="1986">+AZ462+AY463</f>
        <v>410</v>
      </c>
      <c r="BA463" s="238">
        <f t="shared" si="537"/>
        <v>246</v>
      </c>
      <c r="BB463" s="130">
        <v>0</v>
      </c>
      <c r="BC463" s="27">
        <f t="shared" ref="BC463" si="1987">+BC462+BB463</f>
        <v>964</v>
      </c>
      <c r="BD463" s="238">
        <f t="shared" si="539"/>
        <v>281</v>
      </c>
      <c r="BE463" s="229">
        <f t="shared" ref="BE463" si="1988">+Z463</f>
        <v>44287</v>
      </c>
      <c r="BF463" s="132">
        <f t="shared" ref="BF463" si="1989">+B463</f>
        <v>5</v>
      </c>
      <c r="BG463" s="132">
        <f t="shared" ref="BG463" si="1990">+BI463</f>
        <v>5305</v>
      </c>
      <c r="BH463" s="229">
        <f t="shared" ref="BH463" si="1991">+A463</f>
        <v>44287</v>
      </c>
      <c r="BI463" s="132">
        <f t="shared" ref="BI463" si="1992">+C463</f>
        <v>5305</v>
      </c>
      <c r="BJ463" s="1">
        <f t="shared" ref="BJ463" si="1993">+BE463</f>
        <v>44287</v>
      </c>
      <c r="BK463">
        <f t="shared" ref="BK463" si="1994">+L463</f>
        <v>20</v>
      </c>
      <c r="BL463">
        <f t="shared" ref="BL463" si="1995">+M463</f>
        <v>16</v>
      </c>
      <c r="BM463" s="1">
        <f t="shared" ref="BM463" si="1996">+BJ463</f>
        <v>44287</v>
      </c>
      <c r="BN463">
        <f t="shared" ref="BN463" si="1997">+BN462+BK463</f>
        <v>8647</v>
      </c>
      <c r="BO463">
        <f t="shared" ref="BO463" si="1998">+BO462+BL463</f>
        <v>4196</v>
      </c>
      <c r="BP463" s="179">
        <f t="shared" ref="BP463" si="1999">+A463</f>
        <v>44287</v>
      </c>
      <c r="BQ463">
        <f t="shared" ref="BQ463:BQ464" si="2000">+AF463</f>
        <v>11480</v>
      </c>
      <c r="BR463">
        <f t="shared" ref="BR463:BR464" si="2001">+AH463</f>
        <v>11108</v>
      </c>
      <c r="BS463">
        <f t="shared" ref="BS463" si="2002">+AJ463</f>
        <v>205</v>
      </c>
      <c r="BT463">
        <v>15</v>
      </c>
      <c r="BU463">
        <f t="shared" ref="BU463" si="2003">+AD463</f>
        <v>13</v>
      </c>
      <c r="BV463">
        <f t="shared" ref="BV463" si="2004">+BV462+BU463</f>
        <v>330</v>
      </c>
      <c r="BW463" s="179">
        <f t="shared" ref="BW463" si="2005">+A463</f>
        <v>44287</v>
      </c>
      <c r="BX463">
        <f t="shared" ref="BX463" si="2006">+AL463</f>
        <v>48</v>
      </c>
      <c r="BY463">
        <f t="shared" ref="BY463" si="2007">+AN463</f>
        <v>48</v>
      </c>
      <c r="BZ463">
        <f t="shared" ref="BZ463" si="2008">+AP463</f>
        <v>0</v>
      </c>
      <c r="CA463" s="179">
        <f t="shared" ref="CA463" si="2009">+A463</f>
        <v>44287</v>
      </c>
      <c r="CB463">
        <f t="shared" ref="CB463:CB464" si="2010">+AR463</f>
        <v>1036</v>
      </c>
      <c r="CC463">
        <f t="shared" ref="CC463" si="2011">+AT463</f>
        <v>983</v>
      </c>
      <c r="CD463">
        <f t="shared" ref="CD463" si="2012">+AV463</f>
        <v>10</v>
      </c>
      <c r="CE463" s="179">
        <f t="shared" ref="CE463" si="2013">+A463</f>
        <v>44287</v>
      </c>
      <c r="CF463">
        <f t="shared" ref="CF463" si="2014">+AD463</f>
        <v>13</v>
      </c>
      <c r="CG463">
        <f t="shared" ref="CG463" si="2015">+AG463</f>
        <v>13</v>
      </c>
      <c r="CH463" s="179">
        <f t="shared" ref="CH463" si="2016">+A463</f>
        <v>44287</v>
      </c>
      <c r="CI463">
        <f t="shared" ref="CI463" si="2017">+AI463</f>
        <v>0</v>
      </c>
      <c r="CJ463" s="1">
        <f t="shared" ref="CJ463" si="2018">+Z463</f>
        <v>44287</v>
      </c>
      <c r="CK463" s="282">
        <f t="shared" ref="CK463" si="2019">+AD463</f>
        <v>13</v>
      </c>
      <c r="CL463" s="1">
        <f t="shared" ref="CL463" si="2020">+Z463</f>
        <v>44287</v>
      </c>
      <c r="CM463" s="283">
        <f t="shared" ref="CM463" si="2021">+AI463</f>
        <v>0</v>
      </c>
    </row>
    <row r="464" spans="1:91" ht="18" customHeight="1" x14ac:dyDescent="0.55000000000000004">
      <c r="A464" s="179">
        <v>44288</v>
      </c>
      <c r="B464" s="240">
        <v>19</v>
      </c>
      <c r="C464" s="154">
        <f t="shared" ref="C464" si="2022">+B464+C463</f>
        <v>5324</v>
      </c>
      <c r="D464" s="154">
        <f t="shared" ref="D464" si="2023">+C464-F464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+Y463+1</f>
        <v>276</v>
      </c>
      <c r="Z464" s="75">
        <f t="shared" ref="Z464" si="2024">+A464</f>
        <v>44288</v>
      </c>
      <c r="AA464" s="230">
        <f t="shared" ref="AA464" si="2025">+AF464+AL464+AR464</f>
        <v>12586</v>
      </c>
      <c r="AB464" s="230">
        <f t="shared" ref="AB464" si="2026">+AH464+AN464+AT464</f>
        <v>12157</v>
      </c>
      <c r="AC464" s="231">
        <f t="shared" ref="AC464" si="2027">+AJ464+AP464+AV464</f>
        <v>215</v>
      </c>
      <c r="AD464" s="183">
        <f t="shared" ref="AD464" si="2028">+AF464-AF463</f>
        <v>19</v>
      </c>
      <c r="AE464" s="243">
        <f t="shared" ref="AE464" si="2029">+AE463+AD464</f>
        <v>10294</v>
      </c>
      <c r="AF464" s="155">
        <v>11499</v>
      </c>
      <c r="AG464" s="184">
        <f t="shared" si="1976"/>
        <v>14</v>
      </c>
      <c r="AH464" s="155">
        <v>11122</v>
      </c>
      <c r="AI464" s="184">
        <f t="shared" ref="AI464" si="2030">+AJ464-AJ463</f>
        <v>0</v>
      </c>
      <c r="AJ464" s="185">
        <v>205</v>
      </c>
      <c r="AK464" s="186">
        <f t="shared" ref="AK464" si="2031">+AL464-AL463</f>
        <v>0</v>
      </c>
      <c r="AL464" s="155">
        <v>48</v>
      </c>
      <c r="AM464" s="184">
        <f t="shared" ref="AM464" si="2032">+AN464-AN463</f>
        <v>0</v>
      </c>
      <c r="AN464" s="155">
        <v>48</v>
      </c>
      <c r="AO464" s="184">
        <f t="shared" ref="AO464" si="2033">+AP464-AP463</f>
        <v>0</v>
      </c>
      <c r="AP464" s="187">
        <v>0</v>
      </c>
      <c r="AQ464" s="186">
        <f t="shared" ref="AQ464" si="2034">+AR464-AR463</f>
        <v>3</v>
      </c>
      <c r="AR464" s="155">
        <v>1039</v>
      </c>
      <c r="AS464" s="184">
        <f t="shared" ref="AS464" si="2035">+AT464-AT463</f>
        <v>4</v>
      </c>
      <c r="AT464" s="155">
        <v>987</v>
      </c>
      <c r="AU464" s="184">
        <f t="shared" ref="AU464" si="2036">+AV464-AV463</f>
        <v>0</v>
      </c>
      <c r="AV464" s="188">
        <v>10</v>
      </c>
      <c r="AW464" s="238">
        <f t="shared" si="1984"/>
        <v>303</v>
      </c>
      <c r="AX464" s="237">
        <f t="shared" ref="AX464" si="2037">+A464</f>
        <v>44288</v>
      </c>
      <c r="AY464" s="6">
        <v>0</v>
      </c>
      <c r="AZ464" s="238">
        <f t="shared" ref="AZ464" si="2038">+AZ463+AY464</f>
        <v>410</v>
      </c>
      <c r="BA464" s="238">
        <f t="shared" si="537"/>
        <v>247</v>
      </c>
      <c r="BB464" s="130">
        <v>0</v>
      </c>
      <c r="BC464" s="27">
        <f t="shared" ref="BC464" si="2039">+BC463+BB464</f>
        <v>964</v>
      </c>
      <c r="BD464" s="238">
        <f t="shared" si="539"/>
        <v>282</v>
      </c>
      <c r="BE464" s="229">
        <f t="shared" ref="BE464" si="2040">+Z464</f>
        <v>44288</v>
      </c>
      <c r="BF464" s="132">
        <f t="shared" ref="BF464" si="2041">+B464</f>
        <v>19</v>
      </c>
      <c r="BG464" s="132">
        <f t="shared" ref="BG464" si="2042">+BI464</f>
        <v>5324</v>
      </c>
      <c r="BH464" s="229">
        <f t="shared" ref="BH464" si="2043">+A464</f>
        <v>44288</v>
      </c>
      <c r="BI464" s="132">
        <f t="shared" ref="BI464" si="2044">+C464</f>
        <v>5324</v>
      </c>
      <c r="BJ464" s="1">
        <f t="shared" ref="BJ464" si="2045">+BE464</f>
        <v>44288</v>
      </c>
      <c r="BK464">
        <f t="shared" ref="BK464" si="2046">+L464</f>
        <v>24</v>
      </c>
      <c r="BL464">
        <f t="shared" ref="BL464" si="2047">+M464</f>
        <v>19</v>
      </c>
      <c r="BM464" s="1">
        <f t="shared" ref="BM464" si="2048">+BJ464</f>
        <v>44288</v>
      </c>
      <c r="BN464">
        <f t="shared" ref="BN464" si="2049">+BN463+BK464</f>
        <v>8671</v>
      </c>
      <c r="BO464">
        <f t="shared" ref="BO464" si="2050">+BO463+BL464</f>
        <v>4215</v>
      </c>
      <c r="BP464" s="179">
        <f t="shared" ref="BP464" si="2051">+A464</f>
        <v>44288</v>
      </c>
      <c r="BQ464">
        <f t="shared" ref="BQ464" si="2052">+AF464</f>
        <v>11499</v>
      </c>
      <c r="BR464">
        <f t="shared" ref="BR464" si="2053">+AH464</f>
        <v>11122</v>
      </c>
      <c r="BS464">
        <f t="shared" ref="BS464" si="2054">+AJ464</f>
        <v>205</v>
      </c>
      <c r="BT464">
        <v>15</v>
      </c>
      <c r="BU464">
        <f t="shared" ref="BU464" si="2055">+AD464</f>
        <v>19</v>
      </c>
      <c r="BV464">
        <f t="shared" ref="BV464" si="2056">+BV463+BU464</f>
        <v>349</v>
      </c>
      <c r="BW464" s="179">
        <f t="shared" ref="BW464" si="2057">+A464</f>
        <v>44288</v>
      </c>
      <c r="BX464">
        <f t="shared" ref="BX464" si="2058">+AL464</f>
        <v>48</v>
      </c>
      <c r="BY464">
        <f t="shared" ref="BY464" si="2059">+AN464</f>
        <v>48</v>
      </c>
      <c r="BZ464">
        <f t="shared" ref="BZ464" si="2060">+AP464</f>
        <v>0</v>
      </c>
      <c r="CA464" s="179">
        <f t="shared" ref="CA464" si="2061">+A464</f>
        <v>44288</v>
      </c>
      <c r="CB464">
        <f t="shared" ref="CB464" si="2062">+AR464</f>
        <v>1039</v>
      </c>
      <c r="CC464">
        <f t="shared" ref="CC464" si="2063">+AT464</f>
        <v>987</v>
      </c>
      <c r="CD464">
        <f t="shared" ref="CD464" si="2064">+AV464</f>
        <v>10</v>
      </c>
      <c r="CE464" s="179">
        <f t="shared" ref="CE464" si="2065">+A464</f>
        <v>44288</v>
      </c>
      <c r="CF464">
        <f t="shared" ref="CF464" si="2066">+AD464</f>
        <v>19</v>
      </c>
      <c r="CG464">
        <f t="shared" ref="CG464" si="2067">+AG464</f>
        <v>14</v>
      </c>
      <c r="CH464" s="179">
        <f t="shared" ref="CH464" si="2068">+A464</f>
        <v>44288</v>
      </c>
      <c r="CI464">
        <f t="shared" ref="CI464" si="2069">+AI464</f>
        <v>0</v>
      </c>
      <c r="CJ464" s="1">
        <f t="shared" ref="CJ464" si="2070">+Z464</f>
        <v>44288</v>
      </c>
      <c r="CK464" s="282">
        <f t="shared" ref="CK464" si="2071">+AD464</f>
        <v>19</v>
      </c>
      <c r="CL464" s="1">
        <f t="shared" ref="CL464" si="2072">+Z464</f>
        <v>44288</v>
      </c>
      <c r="CM464" s="283">
        <f t="shared" ref="CM464" si="2073">+AI464</f>
        <v>0</v>
      </c>
    </row>
    <row r="465" spans="1:75" ht="18" customHeight="1" x14ac:dyDescent="0.55000000000000004">
      <c r="A465" s="179"/>
      <c r="B465" s="147"/>
      <c r="C465" s="154"/>
      <c r="D465" s="154"/>
      <c r="E465" s="147"/>
      <c r="F465" s="147"/>
      <c r="G465" s="147"/>
      <c r="H465" s="135"/>
      <c r="I465" s="147"/>
      <c r="J465" s="135"/>
      <c r="K465" s="42"/>
      <c r="L465" s="146"/>
      <c r="M465" s="147"/>
      <c r="N465" s="135"/>
      <c r="O465" s="135"/>
      <c r="P465" s="147"/>
      <c r="Q465" s="147"/>
      <c r="R465" s="135"/>
      <c r="S465" s="135"/>
      <c r="T465" s="147"/>
      <c r="U465" s="147"/>
      <c r="V465" s="135"/>
      <c r="W465" s="42"/>
      <c r="X465" s="148"/>
      <c r="Z465" s="75"/>
      <c r="AA465" s="230"/>
      <c r="AB465" s="230"/>
      <c r="AC465" s="231"/>
      <c r="AD465" s="183"/>
      <c r="AE465" s="243"/>
      <c r="AF465" s="155"/>
      <c r="AG465" s="184"/>
      <c r="AH465" s="155"/>
      <c r="AI465" s="184"/>
      <c r="AJ465" s="185"/>
      <c r="AK465" s="186"/>
      <c r="AL465" s="155"/>
      <c r="AM465" s="184"/>
      <c r="AN465" s="155"/>
      <c r="AO465" s="184"/>
      <c r="AP465" s="187"/>
      <c r="AQ465" s="186"/>
      <c r="AR465" s="155"/>
      <c r="AS465" s="184"/>
      <c r="AT465" s="155"/>
      <c r="AU465" s="184"/>
      <c r="AV465" s="188"/>
      <c r="AX465"/>
      <c r="AY465"/>
      <c r="AZ465"/>
      <c r="BB465"/>
      <c r="BQ465" s="45"/>
      <c r="BR465" s="45"/>
      <c r="BS465" s="45"/>
      <c r="BT465" s="45"/>
      <c r="BU465" s="45"/>
      <c r="BV465" s="45"/>
      <c r="BW465" s="45"/>
    </row>
    <row r="466" spans="1:75" ht="7" customHeight="1" thickBot="1" x14ac:dyDescent="0.6">
      <c r="A466" s="66"/>
      <c r="B466" s="146"/>
      <c r="C466" s="154"/>
      <c r="D466" s="147"/>
      <c r="E466" s="147"/>
      <c r="F466" s="147"/>
      <c r="G466" s="147"/>
      <c r="H466" s="135"/>
      <c r="I466" s="147"/>
      <c r="J466" s="135"/>
      <c r="K466" s="148"/>
      <c r="L466" s="146"/>
      <c r="M466" s="147"/>
      <c r="N466" s="135"/>
      <c r="O466" s="135"/>
      <c r="P466" s="147"/>
      <c r="Q466" s="147"/>
      <c r="R466" s="135"/>
      <c r="S466" s="135"/>
      <c r="T466" s="147"/>
      <c r="U466" s="147"/>
      <c r="V466" s="135"/>
      <c r="W466" s="42"/>
      <c r="X466" s="148"/>
      <c r="Z466" s="66"/>
      <c r="AA466" s="64"/>
      <c r="AB466" s="64"/>
      <c r="AC466" s="64"/>
      <c r="AD466" s="183"/>
      <c r="AE466" s="243"/>
      <c r="AF466" s="155"/>
      <c r="AG466" s="184"/>
      <c r="AH466" s="155"/>
      <c r="AI466" s="184"/>
      <c r="AJ466" s="185"/>
      <c r="AK466" s="186"/>
      <c r="AL466" s="155"/>
      <c r="AM466" s="184"/>
      <c r="AN466" s="155"/>
      <c r="AO466" s="184"/>
      <c r="AP466" s="187"/>
      <c r="AQ466" s="186"/>
      <c r="AR466" s="155"/>
      <c r="AS466" s="184"/>
      <c r="AT466" s="155"/>
      <c r="AU466" s="184"/>
      <c r="AV466" s="188"/>
    </row>
    <row r="467" spans="1:75" x14ac:dyDescent="0.55000000000000004">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AE467">
        <f>SUM(AD443:AD448)</f>
        <v>190</v>
      </c>
      <c r="AY467" s="45" t="s">
        <v>476</v>
      </c>
      <c r="BB467" s="45" t="s">
        <v>475</v>
      </c>
      <c r="BU467">
        <f>SUM(BU442:BU466)</f>
        <v>349</v>
      </c>
    </row>
    <row r="468" spans="1:75" x14ac:dyDescent="0.55000000000000004">
      <c r="AI468" s="259">
        <f>SUM(AI189:AI465)</f>
        <v>198</v>
      </c>
      <c r="AY468" s="45">
        <f>SUM(AY359:AY413)</f>
        <v>69</v>
      </c>
      <c r="BB468" s="45">
        <f>SUM(BB374:BB413)</f>
        <v>941</v>
      </c>
    </row>
    <row r="469" spans="1:75" x14ac:dyDescent="0.55000000000000004">
      <c r="L469">
        <f>SUM(L97:L468)</f>
        <v>8671</v>
      </c>
      <c r="P469">
        <f>SUM(P97:P468)</f>
        <v>1702</v>
      </c>
      <c r="AD469">
        <f>SUM(AD188:AD194)</f>
        <v>82</v>
      </c>
    </row>
    <row r="470" spans="1:75" ht="15.5" customHeight="1" x14ac:dyDescent="0.55000000000000004">
      <c r="A470" s="130"/>
      <c r="D470">
        <f>SUM(B229:B259)</f>
        <v>435</v>
      </c>
      <c r="Z470" s="130"/>
      <c r="AA470" s="130"/>
      <c r="AB470" s="130"/>
      <c r="AC470" s="130"/>
      <c r="AF470">
        <f>SUM(AD188:AD465)</f>
        <v>10296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37"/>
  <sheetViews>
    <sheetView workbookViewId="0">
      <pane xSplit="3" ySplit="1" topLeftCell="D224" activePane="bottomRight" state="frozen"/>
      <selection pane="topRight" activeCell="C1" sqref="C1"/>
      <selection pane="bottomLeft" activeCell="A2" sqref="A2"/>
      <selection pane="bottomRight" activeCell="A227" sqref="A22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27"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f t="shared" ref="B224" si="129">SUM(D224:AC224)-I224</f>
        <v>5</v>
      </c>
      <c r="C224" s="1">
        <v>44285</v>
      </c>
      <c r="E224">
        <v>2</v>
      </c>
      <c r="G224">
        <v>1</v>
      </c>
      <c r="H224">
        <v>1</v>
      </c>
      <c r="I224" s="265">
        <f t="shared" si="28"/>
        <v>1</v>
      </c>
      <c r="P224">
        <v>1</v>
      </c>
      <c r="AD224" s="1">
        <f t="shared" ref="AD224" si="130">+C224</f>
        <v>44285</v>
      </c>
      <c r="AE224" s="266">
        <f t="shared" ref="AE224" si="131">+B224</f>
        <v>5</v>
      </c>
      <c r="AF224">
        <f t="shared" ref="AF224" si="132">+D224</f>
        <v>0</v>
      </c>
    </row>
    <row r="225" spans="2:32" x14ac:dyDescent="0.55000000000000004">
      <c r="B225" s="265">
        <f t="shared" ref="B225" si="133">SUM(D225:AC225)-I225</f>
        <v>10</v>
      </c>
      <c r="C225" s="1">
        <v>44286</v>
      </c>
      <c r="D225">
        <v>3</v>
      </c>
      <c r="E225">
        <v>3</v>
      </c>
      <c r="I225" s="265">
        <f t="shared" si="28"/>
        <v>4</v>
      </c>
      <c r="T225">
        <v>2</v>
      </c>
      <c r="W225">
        <v>1</v>
      </c>
      <c r="X225">
        <v>1</v>
      </c>
      <c r="AD225" s="1">
        <f t="shared" ref="AD225" si="134">+C225</f>
        <v>44286</v>
      </c>
      <c r="AE225" s="266">
        <f t="shared" ref="AE225" si="135">+B225</f>
        <v>10</v>
      </c>
      <c r="AF225">
        <f t="shared" ref="AF225" si="136">+D225</f>
        <v>3</v>
      </c>
    </row>
    <row r="226" spans="2:32" x14ac:dyDescent="0.55000000000000004">
      <c r="B226" s="265">
        <f t="shared" ref="B226" si="137">SUM(D226:AC226)-I226</f>
        <v>5</v>
      </c>
      <c r="C226" s="1">
        <v>44287</v>
      </c>
      <c r="D226">
        <v>2</v>
      </c>
      <c r="F226">
        <v>1</v>
      </c>
      <c r="G226">
        <v>1</v>
      </c>
      <c r="I226" s="265">
        <f t="shared" si="28"/>
        <v>1</v>
      </c>
      <c r="S226">
        <v>1</v>
      </c>
      <c r="AD226" s="1">
        <f t="shared" ref="AD226" si="138">+C226</f>
        <v>44287</v>
      </c>
      <c r="AE226" s="266">
        <f t="shared" ref="AE226" si="139">+B226</f>
        <v>5</v>
      </c>
      <c r="AF226">
        <f t="shared" ref="AF226" si="140">+D226</f>
        <v>2</v>
      </c>
    </row>
    <row r="227" spans="2:32" x14ac:dyDescent="0.55000000000000004">
      <c r="B227" s="265">
        <f t="shared" ref="B227" si="141">SUM(D227:AC227)-I227</f>
        <v>19</v>
      </c>
      <c r="C227" s="1">
        <v>44288</v>
      </c>
      <c r="D227">
        <v>4</v>
      </c>
      <c r="E227">
        <v>3</v>
      </c>
      <c r="H227">
        <v>9</v>
      </c>
      <c r="I227" s="265">
        <f t="shared" si="28"/>
        <v>3</v>
      </c>
      <c r="J227">
        <v>1</v>
      </c>
      <c r="T227">
        <v>1</v>
      </c>
      <c r="AA227">
        <v>1</v>
      </c>
      <c r="AD227" s="1">
        <f t="shared" ref="AD227" si="142">+C227</f>
        <v>44288</v>
      </c>
      <c r="AE227" s="266">
        <f t="shared" ref="AE227" si="143">+B227</f>
        <v>19</v>
      </c>
      <c r="AF227">
        <f t="shared" ref="AF227" si="144">+D227</f>
        <v>4</v>
      </c>
    </row>
    <row r="228" spans="2:32" x14ac:dyDescent="0.55000000000000004">
      <c r="B228" s="265"/>
      <c r="C228" s="1"/>
      <c r="I228" s="265"/>
      <c r="AD228" s="1"/>
      <c r="AE228" s="266"/>
    </row>
    <row r="229" spans="2:32" x14ac:dyDescent="0.55000000000000004">
      <c r="B229" s="240"/>
      <c r="C229" s="1"/>
      <c r="AD229" s="278">
        <v>1</v>
      </c>
    </row>
    <row r="230" spans="2:32" s="264" customFormat="1" ht="5" customHeight="1" x14ac:dyDescent="0.55000000000000004">
      <c r="B230" s="263"/>
      <c r="C230" s="262"/>
      <c r="AC230" s="5"/>
    </row>
    <row r="231" spans="2:32" ht="5.5" customHeight="1" x14ac:dyDescent="0.55000000000000004">
      <c r="B231" s="256"/>
      <c r="C231" s="1"/>
    </row>
    <row r="232" spans="2:32" x14ac:dyDescent="0.55000000000000004">
      <c r="B232">
        <f>SUM(B2:B231)</f>
        <v>2970</v>
      </c>
      <c r="C232" s="1" t="s">
        <v>348</v>
      </c>
      <c r="D232" s="27">
        <f>SUM(D2:D231)</f>
        <v>1008</v>
      </c>
      <c r="E232" s="27">
        <f>SUM(E2:E231)</f>
        <v>562</v>
      </c>
      <c r="F232" s="27">
        <f>SUM(F2:F231)</f>
        <v>306</v>
      </c>
      <c r="G232" s="27">
        <f>SUM(G2:G231)</f>
        <v>207</v>
      </c>
      <c r="H232" s="27">
        <f>SUM(H2:H231)</f>
        <v>201</v>
      </c>
      <c r="J232">
        <f t="shared" ref="J232:AB232" si="145">SUM(J2:J231)</f>
        <v>47</v>
      </c>
      <c r="K232">
        <f t="shared" si="145"/>
        <v>2</v>
      </c>
      <c r="L232">
        <f t="shared" si="145"/>
        <v>7</v>
      </c>
      <c r="M232">
        <f t="shared" si="145"/>
        <v>24</v>
      </c>
      <c r="N232">
        <f t="shared" si="145"/>
        <v>12</v>
      </c>
      <c r="O232">
        <f t="shared" si="145"/>
        <v>25</v>
      </c>
      <c r="P232">
        <f t="shared" si="145"/>
        <v>35</v>
      </c>
      <c r="Q232">
        <f t="shared" si="145"/>
        <v>4</v>
      </c>
      <c r="R232">
        <f t="shared" si="145"/>
        <v>13</v>
      </c>
      <c r="S232">
        <f t="shared" si="145"/>
        <v>24</v>
      </c>
      <c r="T232">
        <f t="shared" si="145"/>
        <v>46</v>
      </c>
      <c r="U232">
        <f t="shared" si="145"/>
        <v>1</v>
      </c>
      <c r="V232">
        <f t="shared" si="145"/>
        <v>59</v>
      </c>
      <c r="W232">
        <f t="shared" si="145"/>
        <v>84</v>
      </c>
      <c r="X232">
        <f t="shared" si="145"/>
        <v>28</v>
      </c>
      <c r="Y232">
        <f t="shared" si="145"/>
        <v>35</v>
      </c>
      <c r="Z232">
        <f t="shared" si="145"/>
        <v>147</v>
      </c>
      <c r="AA232">
        <f t="shared" si="145"/>
        <v>47</v>
      </c>
      <c r="AB232">
        <f t="shared" si="145"/>
        <v>46</v>
      </c>
    </row>
    <row r="233" spans="2:32" x14ac:dyDescent="0.55000000000000004">
      <c r="C233" s="1"/>
    </row>
    <row r="234" spans="2:32" ht="5" customHeight="1" x14ac:dyDescent="0.55000000000000004">
      <c r="C234" s="1"/>
    </row>
    <row r="237" spans="2:32" x14ac:dyDescent="0.55000000000000004">
      <c r="B237" s="240"/>
      <c r="J23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54:T92"/>
  <sheetViews>
    <sheetView topLeftCell="A28" zoomScale="70" zoomScaleNormal="70" workbookViewId="0">
      <selection activeCell="U38" sqref="U38"/>
    </sheetView>
  </sheetViews>
  <sheetFormatPr defaultRowHeight="18" x14ac:dyDescent="0.55000000000000004"/>
  <cols>
    <col min="1" max="1" width="1.1640625" customWidth="1"/>
  </cols>
  <sheetData>
    <row r="54" spans="20:20" x14ac:dyDescent="0.55000000000000004">
      <c r="T54" t="s">
        <v>556</v>
      </c>
    </row>
    <row r="89" spans="18:19" x14ac:dyDescent="0.55000000000000004">
      <c r="R89">
        <v>1</v>
      </c>
    </row>
    <row r="92" spans="18:19" x14ac:dyDescent="0.55000000000000004">
      <c r="S92">
        <v>1</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71"/>
  <sheetViews>
    <sheetView topLeftCell="A2" workbookViewId="0">
      <pane xSplit="2" ySplit="2" topLeftCell="H261" activePane="bottomRight" state="frozen"/>
      <selection activeCell="O24" sqref="O24"/>
      <selection pane="topRight" activeCell="O24" sqref="O24"/>
      <selection pane="bottomLeft" activeCell="O24" sqref="O24"/>
      <selection pane="bottomRight" activeCell="H268" sqref="H268:AB26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U268"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x14ac:dyDescent="0.55000000000000004">
      <c r="B269" s="249"/>
      <c r="C269" s="45"/>
      <c r="G269" s="1"/>
      <c r="H269" s="129"/>
      <c r="I269" s="286"/>
      <c r="J269" s="129"/>
      <c r="K269" s="287"/>
      <c r="L269" s="288"/>
      <c r="M269" s="286"/>
      <c r="N269" s="287"/>
      <c r="O269" s="129"/>
      <c r="P269" s="286"/>
      <c r="Q269" s="289"/>
      <c r="R269" s="290"/>
      <c r="S269" s="289"/>
      <c r="T269" s="129"/>
      <c r="U269" s="291"/>
      <c r="V269" s="286"/>
      <c r="W269" s="286"/>
      <c r="X269" s="129"/>
      <c r="Y269" s="286"/>
      <c r="Z269" s="129"/>
    </row>
    <row r="270" spans="1:26" ht="7.5" customHeight="1" x14ac:dyDescent="0.55000000000000004">
      <c r="H270" s="286"/>
      <c r="I270" s="286"/>
      <c r="J270" s="286"/>
      <c r="K270" s="286"/>
      <c r="L270" s="292"/>
      <c r="M270" s="286"/>
      <c r="N270" s="286"/>
      <c r="O270" s="286"/>
      <c r="P270" s="286"/>
      <c r="Q270" s="286"/>
      <c r="R270" s="292"/>
      <c r="S270" s="286"/>
      <c r="T270" s="286"/>
      <c r="U270" s="286"/>
      <c r="V270" s="286"/>
      <c r="W270" s="286"/>
      <c r="X270" s="129"/>
      <c r="Y270" s="286"/>
      <c r="Z270" s="129"/>
    </row>
    <row r="271" spans="1:26" x14ac:dyDescent="0.55000000000000004">
      <c r="H271" s="286"/>
      <c r="I271" s="286"/>
      <c r="J271" s="286"/>
      <c r="K271" s="286"/>
      <c r="L271" s="292"/>
      <c r="M271" s="286"/>
      <c r="N271" s="286"/>
      <c r="O271" s="286"/>
      <c r="P271" s="286"/>
      <c r="Q271" s="286"/>
      <c r="R271" s="292"/>
      <c r="S271" s="286"/>
      <c r="T271" s="286"/>
      <c r="U271" s="286"/>
      <c r="V271" s="286"/>
      <c r="W271" s="286"/>
      <c r="X271" s="129"/>
      <c r="Y271" s="286"/>
      <c r="Z27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2021-04-05T02:03:44Z</dcterms:modified>
</cp:coreProperties>
</file>