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52B97E1E-9687-4A16-9B90-81C01710F8BF}" xr6:coauthVersionLast="46" xr6:coauthVersionMax="46" xr10:uidLastSave="{00000000-0000-0000-0000-000000000000}"/>
  <bookViews>
    <workbookView xWindow="10570" yWindow="340" windowWidth="8970" windowHeight="93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6" i="2" l="1"/>
  <c r="O486" i="2"/>
  <c r="M486" i="2"/>
  <c r="AB486" i="2" s="1"/>
  <c r="K486" i="2"/>
  <c r="H486" i="2"/>
  <c r="AA486" i="2"/>
  <c r="Z486" i="2"/>
  <c r="X486" i="2"/>
  <c r="W486" i="2"/>
  <c r="AB485" i="2"/>
  <c r="AA485" i="2"/>
  <c r="Z485" i="2"/>
  <c r="Y485" i="2"/>
  <c r="X485" i="2"/>
  <c r="W485" i="2"/>
  <c r="P485" i="2"/>
  <c r="O485" i="2"/>
  <c r="M485" i="2"/>
  <c r="K485" i="2"/>
  <c r="H485" i="2"/>
  <c r="I485" i="2" s="1"/>
  <c r="I486" i="2" l="1"/>
  <c r="Y486" i="2"/>
  <c r="CM485" i="5"/>
  <c r="CL485" i="5"/>
  <c r="CK485" i="5"/>
  <c r="CJ485" i="5"/>
  <c r="CI485" i="5"/>
  <c r="CH485" i="5"/>
  <c r="CG485" i="5"/>
  <c r="CF485" i="5"/>
  <c r="CE485" i="5"/>
  <c r="CD485" i="5"/>
  <c r="CC485" i="5"/>
  <c r="CB485" i="5"/>
  <c r="CA485" i="5"/>
  <c r="BZ485" i="5"/>
  <c r="BY485" i="5"/>
  <c r="BX485" i="5"/>
  <c r="BW485" i="5"/>
  <c r="BU485" i="5"/>
  <c r="BV485" i="5" s="1"/>
  <c r="BS485" i="5"/>
  <c r="BR485" i="5"/>
  <c r="BQ485" i="5"/>
  <c r="BP485" i="5"/>
  <c r="BO485" i="5"/>
  <c r="BL485" i="5"/>
  <c r="BK485" i="5"/>
  <c r="BN485" i="5" s="1"/>
  <c r="BI485" i="5"/>
  <c r="BH485" i="5"/>
  <c r="BG485" i="5"/>
  <c r="BF485" i="5"/>
  <c r="BE485" i="5"/>
  <c r="BJ485" i="5" s="1"/>
  <c r="BM485" i="5" s="1"/>
  <c r="BD485" i="5"/>
  <c r="BC485" i="5"/>
  <c r="BA485" i="5"/>
  <c r="AZ485" i="5"/>
  <c r="AX485" i="5"/>
  <c r="AW485" i="5"/>
  <c r="AU485" i="5"/>
  <c r="AS485" i="5"/>
  <c r="AQ485" i="5"/>
  <c r="AO485" i="5"/>
  <c r="AM485" i="5"/>
  <c r="AK485" i="5"/>
  <c r="AI485" i="5"/>
  <c r="AG485" i="5"/>
  <c r="AD485" i="5"/>
  <c r="AE485" i="5" s="1"/>
  <c r="AC485" i="5"/>
  <c r="AB485" i="5"/>
  <c r="AA485" i="5"/>
  <c r="Z485" i="5"/>
  <c r="Y485" i="5"/>
  <c r="C485" i="5"/>
  <c r="D485" i="5"/>
  <c r="B248" i="7"/>
  <c r="AF248" i="7" s="1"/>
  <c r="I248" i="7"/>
  <c r="AG248" i="7"/>
  <c r="AE248" i="7"/>
  <c r="Y289" i="6"/>
  <c r="V289" i="6"/>
  <c r="U289" i="6"/>
  <c r="CM484" i="5"/>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3"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BE484" i="5" l="1"/>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3"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88" i="5" s="1"/>
  <c r="CF443" i="5"/>
  <c r="AE488"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89" i="5"/>
  <c r="CH378" i="5" l="1"/>
  <c r="CE378" i="5"/>
  <c r="CD378" i="5"/>
  <c r="CC378" i="5"/>
  <c r="CB378" i="5"/>
  <c r="CA378" i="5"/>
  <c r="BZ378" i="5"/>
  <c r="BY378" i="5"/>
  <c r="BX378" i="5"/>
  <c r="BW378" i="5"/>
  <c r="BS378" i="5"/>
  <c r="BR378" i="5"/>
  <c r="BQ378" i="5"/>
  <c r="BP378" i="5"/>
  <c r="BL378" i="5"/>
  <c r="BK378" i="5"/>
  <c r="BH378" i="5"/>
  <c r="BF378" i="5"/>
  <c r="BB489"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3"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3" i="7"/>
  <c r="R253"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3" i="7"/>
  <c r="AB253" i="7"/>
  <c r="AA253" i="7"/>
  <c r="Y253" i="7"/>
  <c r="G253" i="7"/>
  <c r="W253" i="7"/>
  <c r="P253" i="7"/>
  <c r="M253" i="7"/>
  <c r="E253"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58"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1"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8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I44" i="6"/>
  <c r="W43" i="6"/>
  <c r="AF491" i="5"/>
  <c r="AD490"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0" i="5"/>
  <c r="L490"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W289" i="6" s="1"/>
  <c r="D251" i="5"/>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BI474" i="5"/>
  <c r="BG474" i="5" s="1"/>
  <c r="D474" i="5"/>
  <c r="H310" i="2"/>
  <c r="Y309" i="2"/>
  <c r="M281" i="2"/>
  <c r="M282" i="2" s="1"/>
  <c r="AB280" i="2"/>
  <c r="I280" i="2"/>
  <c r="D484" i="5" l="1"/>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Y476" i="2"/>
  <c r="M368" i="2"/>
  <c r="AB367" i="2"/>
  <c r="I367" i="2"/>
  <c r="Y484" i="2" l="1"/>
  <c r="Y483" i="2"/>
  <c r="Y482" i="2"/>
  <c r="Y481" i="2"/>
  <c r="Y480" i="2"/>
  <c r="Y479" i="2"/>
  <c r="Y478" i="2"/>
  <c r="M369" i="2"/>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3" i="7"/>
  <c r="AG197" i="7"/>
  <c r="U253" i="7"/>
  <c r="S253" i="7"/>
  <c r="Q253" i="7"/>
  <c r="N253" i="7"/>
  <c r="L253" i="7"/>
  <c r="F253" i="7"/>
  <c r="J253" i="7"/>
  <c r="X253" i="7"/>
  <c r="Z253" i="7"/>
  <c r="B197" i="7"/>
  <c r="B253" i="7" s="1"/>
  <c r="H253"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I475" i="2"/>
  <c r="AB484" i="2" l="1"/>
  <c r="I484" i="2"/>
  <c r="AB483" i="2"/>
  <c r="I483" i="2"/>
  <c r="AB482" i="2"/>
  <c r="I482" i="2"/>
  <c r="AB481" i="2"/>
  <c r="I481" i="2"/>
  <c r="AB480" i="2"/>
  <c r="I480" i="2"/>
  <c r="AB479" i="2"/>
  <c r="I479" i="2"/>
  <c r="AB478" i="2"/>
  <c r="I478" i="2"/>
  <c r="I477" i="2"/>
  <c r="AB477" i="2"/>
  <c r="AB476" i="2"/>
  <c r="I476" i="2"/>
</calcChain>
</file>

<file path=xl/sharedStrings.xml><?xml version="1.0" encoding="utf-8"?>
<sst xmlns="http://schemas.openxmlformats.org/spreadsheetml/2006/main" count="799" uniqueCount="583">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</sst>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国家衛健委発表に基づく感染状況!$X$27:$X$488</c:f>
              <c:numCache>
                <c:formatCode>#,##0_);[Red]\(#,##0\)</c:formatCode>
                <c:ptCount val="46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国家衛健委発表に基づく感染状況!$Y$27:$Y$488</c:f>
              <c:numCache>
                <c:formatCode>General</c:formatCode>
                <c:ptCount val="46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香港マカオ台湾の患者・海外輸入症例・無症状病原体保有者!$CL$189:$CL$486</c:f>
              <c:numCache>
                <c:formatCode>m"月"d"日"</c:formatCode>
                <c:ptCount val="29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numCache>
            </c:numRef>
          </c:cat>
          <c:val>
            <c:numRef>
              <c:f>香港マカオ台湾の患者・海外輸入症例・無症状病原体保有者!$CM$189:$CM$486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香港マカオ台湾の患者・海外輸入症例・無症状病原体保有者!$CJ$189:$CJ$486</c:f>
              <c:numCache>
                <c:formatCode>m"月"d"日"</c:formatCode>
                <c:ptCount val="29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numCache>
            </c:numRef>
          </c:cat>
          <c:val>
            <c:numRef>
              <c:f>香港マカオ台湾の患者・海外輸入症例・無症状病原体保有者!$CK$189:$CK$486</c:f>
              <c:numCache>
                <c:formatCode>General</c:formatCode>
                <c:ptCount val="29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省市別輸入症例数変化!$D$2:$D$251</c:f>
              <c:numCache>
                <c:formatCode>General</c:formatCode>
                <c:ptCount val="25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省市別輸入症例数変化!$E$2:$E$251</c:f>
              <c:numCache>
                <c:formatCode>General</c:formatCode>
                <c:ptCount val="25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省市別輸入症例数変化!$F$2:$F$251</c:f>
              <c:numCache>
                <c:formatCode>General</c:formatCode>
                <c:ptCount val="25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省市別輸入症例数変化!$G$2:$G$251</c:f>
              <c:numCache>
                <c:formatCode>General</c:formatCode>
                <c:ptCount val="25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省市別輸入症例数変化!$H$2:$H$251</c:f>
              <c:numCache>
                <c:formatCode>General</c:formatCode>
                <c:ptCount val="25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numCache>
            </c:numRef>
          </c:cat>
          <c:val>
            <c:numRef>
              <c:f>省市別輸入症例数変化!$I$2:$I$251</c:f>
              <c:numCache>
                <c:formatCode>0_);[Red]\(0\)</c:formatCode>
                <c:ptCount val="25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省市別輸入症例数変化!$AE$2:$AE$250</c:f>
              <c:numCache>
                <c:formatCode>m"月"d"日"</c:formatCode>
                <c:ptCount val="2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8" formatCode="General">
                  <c:v>1</c:v>
                </c:pt>
              </c:numCache>
            </c:numRef>
          </c:cat>
          <c:val>
            <c:numRef>
              <c:f>省市別輸入症例数変化!$AF$2:$AF$250</c:f>
              <c:numCache>
                <c:formatCode>0_);[Red]\(0\)</c:formatCode>
                <c:ptCount val="24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省市別輸入症例数変化!$AE$2:$AE$250</c:f>
              <c:numCache>
                <c:formatCode>m"月"d"日"</c:formatCode>
                <c:ptCount val="2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8" formatCode="General">
                  <c:v>1</c:v>
                </c:pt>
              </c:numCache>
            </c:numRef>
          </c:cat>
          <c:val>
            <c:numRef>
              <c:f>省市別輸入症例数変化!$AG$2:$AG$250</c:f>
              <c:numCache>
                <c:formatCode>General</c:formatCode>
                <c:ptCount val="24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香港マカオ台湾の患者・海外輸入症例・無症状病原体保有者!$BQ$29:$BQ$487</c:f>
              <c:numCache>
                <c:formatCode>General</c:formatCode>
                <c:ptCount val="45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香港マカオ台湾の患者・海外輸入症例・無症状病原体保有者!$BR$29:$BR$487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香港マカオ台湾の患者・海外輸入症例・無症状病原体保有者!$BS$29:$BS$487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香港マカオ台湾の患者・海外輸入症例・無症状病原体保有者!$AX$169:$AX$486</c:f>
              <c:numCache>
                <c:formatCode>m"月"d"日"</c:formatCode>
                <c:ptCount val="31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numCache>
            </c:numRef>
          </c:cat>
          <c:val>
            <c:numRef>
              <c:f>香港マカオ台湾の患者・海外輸入症例・無症状病原体保有者!$AY$169:$AY$486</c:f>
              <c:numCache>
                <c:formatCode>General</c:formatCode>
                <c:ptCount val="31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香港マカオ台湾の患者・海外輸入症例・無症状病原体保有者!$AX$169:$AX$486</c:f>
              <c:numCache>
                <c:formatCode>m"月"d"日"</c:formatCode>
                <c:ptCount val="31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numCache>
            </c:numRef>
          </c:cat>
          <c:val>
            <c:numRef>
              <c:f>香港マカオ台湾の患者・海外輸入症例・無症状病原体保有者!$BB$169:$BB$486</c:f>
              <c:numCache>
                <c:formatCode>General</c:formatCode>
                <c:ptCount val="31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香港マカオ台湾の患者・海外輸入症例・無症状病原体保有者!$AX$169:$AX$486</c:f>
              <c:numCache>
                <c:formatCode>m"月"d"日"</c:formatCode>
                <c:ptCount val="31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numCache>
            </c:numRef>
          </c:cat>
          <c:val>
            <c:numRef>
              <c:f>香港マカオ台湾の患者・海外輸入症例・無症状病原体保有者!$AZ$169:$AZ$486</c:f>
              <c:numCache>
                <c:formatCode>General</c:formatCode>
                <c:ptCount val="31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香港マカオ台湾の患者・海外輸入症例・無症状病原体保有者!$AX$169:$AX$486</c:f>
              <c:numCache>
                <c:formatCode>m"月"d"日"</c:formatCode>
                <c:ptCount val="31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numCache>
            </c:numRef>
          </c:cat>
          <c:val>
            <c:numRef>
              <c:f>香港マカオ台湾の患者・海外輸入症例・無症状病原体保有者!$BC$169:$BC$486</c:f>
              <c:numCache>
                <c:formatCode>General</c:formatCode>
                <c:ptCount val="31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新疆の情況!$U$6:$U$292</c:f>
              <c:strCache>
                <c:ptCount val="28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strCache>
            </c:strRef>
          </c:cat>
          <c:val>
            <c:numRef>
              <c:f>新疆の情況!$V$6:$V$292</c:f>
              <c:numCache>
                <c:formatCode>General</c:formatCode>
                <c:ptCount val="28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新疆の情況!$U$6:$U$292</c:f>
              <c:strCache>
                <c:ptCount val="28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strCache>
            </c:strRef>
          </c:cat>
          <c:val>
            <c:numRef>
              <c:f>新疆の情況!$Y$6:$Y$292</c:f>
              <c:numCache>
                <c:formatCode>General</c:formatCode>
                <c:ptCount val="28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新疆の情況!$U$6:$U$292</c:f>
              <c:strCache>
                <c:ptCount val="28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strCache>
            </c:strRef>
          </c:cat>
          <c:val>
            <c:numRef>
              <c:f>新疆の情況!$W$6:$W$292</c:f>
              <c:numCache>
                <c:formatCode>General</c:formatCode>
                <c:ptCount val="28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新疆の情況!$U$6:$U$292</c:f>
              <c:strCache>
                <c:ptCount val="28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strCache>
            </c:strRef>
          </c:cat>
          <c:val>
            <c:numRef>
              <c:f>新疆の情況!$X$6:$X$292</c:f>
              <c:numCache>
                <c:formatCode>General</c:formatCode>
                <c:ptCount val="28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新疆の情況!$U$6:$U$292</c:f>
              <c:strCache>
                <c:ptCount val="28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strCache>
            </c:strRef>
          </c:cat>
          <c:val>
            <c:numRef>
              <c:f>新疆の情況!$Z$6:$Z$292</c:f>
              <c:numCache>
                <c:formatCode>General</c:formatCode>
                <c:ptCount val="28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国家衛健委発表に基づく感染状況!$X$27:$X$488</c:f>
              <c:numCache>
                <c:formatCode>#,##0_);[Red]\(#,##0\)</c:formatCode>
                <c:ptCount val="46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国家衛健委発表に基づく感染状況!$Y$27:$Y$488</c:f>
              <c:numCache>
                <c:formatCode>General</c:formatCode>
                <c:ptCount val="46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国家衛健委発表に基づく感染状況!$AA$27:$AA$488</c:f>
              <c:numCache>
                <c:formatCode>General</c:formatCode>
                <c:ptCount val="46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国家衛健委発表に基づく感染状況!$AB$27:$AB$488</c:f>
              <c:numCache>
                <c:formatCode>General</c:formatCode>
                <c:ptCount val="46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国家衛健委発表に基づく感染状況!$X$27:$X$488</c:f>
              <c:numCache>
                <c:formatCode>#,##0_);[Red]\(#,##0\)</c:formatCode>
                <c:ptCount val="46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国家衛健委発表に基づく感染状況!$Y$27:$Y$488</c:f>
              <c:numCache>
                <c:formatCode>General</c:formatCode>
                <c:ptCount val="46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国家衛健委発表に基づく感染状況!$AA$27:$AA$488</c:f>
              <c:numCache>
                <c:formatCode>General</c:formatCode>
                <c:ptCount val="46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国家衛健委発表に基づく感染状況!$AB$27:$AB$488</c:f>
              <c:numCache>
                <c:formatCode>General</c:formatCode>
                <c:ptCount val="46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国家衛健委発表に基づく感染状況!$AA$27:$AA$488</c:f>
              <c:numCache>
                <c:formatCode>General</c:formatCode>
                <c:ptCount val="46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国家衛健委発表に基づく感染状況!$AB$27:$AB$488</c:f>
              <c:numCache>
                <c:formatCode>General</c:formatCode>
                <c:ptCount val="46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国家衛健委発表に基づく感染状況!$X$27:$X$488</c:f>
              <c:numCache>
                <c:formatCode>#,##0_);[Red]\(#,##0\)</c:formatCode>
                <c:ptCount val="46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国家衛健委発表に基づく感染状況!$Y$27:$Y$488</c:f>
              <c:numCache>
                <c:formatCode>General</c:formatCode>
                <c:ptCount val="46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国家衛健委発表に基づく感染状況!$AA$27:$AA$488</c:f>
              <c:numCache>
                <c:formatCode>General</c:formatCode>
                <c:ptCount val="46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国家衛健委発表に基づく感染状況!$Z$27:$Z$488</c:f>
              <c:numCache>
                <c:formatCode>m"月"d"日"</c:formatCode>
                <c:ptCount val="4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numCache>
            </c:numRef>
          </c:cat>
          <c:val>
            <c:numRef>
              <c:f>国家衛健委発表に基づく感染状況!$AB$27:$AB$488</c:f>
              <c:numCache>
                <c:formatCode>General</c:formatCode>
                <c:ptCount val="46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香港マカオ台湾の患者・海外輸入症例・無症状病原体保有者!$CI$29:$CI$487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香港マカオ台湾の患者・海外輸入症例・無症状病原体保有者!$CF$29:$CF$487</c:f>
              <c:numCache>
                <c:formatCode>General</c:formatCode>
                <c:ptCount val="45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香港マカオ台湾の患者・海外輸入症例・無症状病原体保有者!$CG$29:$CG$487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香港マカオ台湾の患者・海外輸入症例・無症状病原体保有者!$BE$70:$BE$487</c:f>
              <c:numCache>
                <c:formatCode>m"月"d"日"</c:formatCode>
                <c:ptCount val="41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numCache>
            </c:numRef>
          </c:cat>
          <c:val>
            <c:numRef>
              <c:f>香港マカオ台湾の患者・海外輸入症例・無症状病原体保有者!$BF$70:$BF$487</c:f>
              <c:numCache>
                <c:formatCode>General</c:formatCode>
                <c:ptCount val="41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香港マカオ台湾の患者・海外輸入症例・無症状病原体保有者!$BE$70:$BE$487</c:f>
              <c:numCache>
                <c:formatCode>m"月"d"日"</c:formatCode>
                <c:ptCount val="41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numCache>
            </c:numRef>
          </c:cat>
          <c:val>
            <c:numRef>
              <c:f>香港マカオ台湾の患者・海外輸入症例・無症状病原体保有者!$BG$70:$BG$487</c:f>
              <c:numCache>
                <c:formatCode>General</c:formatCode>
                <c:ptCount val="41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香港マカオ台湾の患者・海外輸入症例・無症状病原体保有者!$BX$29:$BX$487</c:f>
              <c:numCache>
                <c:formatCode>General</c:formatCode>
                <c:ptCount val="45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香港マカオ台湾の患者・海外輸入症例・無症状病原体保有者!$BY$29:$BY$487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香港マカオ台湾の患者・海外輸入症例・無症状病原体保有者!$BZ$29:$BZ$487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香港マカオ台湾の患者・海外輸入症例・無症状病原体保有者!$CB$29:$CB$487</c:f>
              <c:numCache>
                <c:formatCode>General</c:formatCode>
                <c:ptCount val="45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香港マカオ台湾の患者・海外輸入症例・無症状病原体保有者!$CC$29:$CC$487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香港マカオ台湾の患者・海外輸入症例・無症状病原体保有者!$CD$29:$CD$487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香港マカオ台湾の患者・海外輸入症例・無症状病原体保有者!$BJ$97:$BJ$486</c:f>
              <c:numCache>
                <c:formatCode>m"月"d"日"</c:formatCode>
                <c:ptCount val="39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numCache>
            </c:numRef>
          </c:cat>
          <c:val>
            <c:numRef>
              <c:f>香港マカオ台湾の患者・海外輸入症例・無症状病原体保有者!$BK$97:$BK$486</c:f>
              <c:numCache>
                <c:formatCode>General</c:formatCode>
                <c:ptCount val="39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香港マカオ台湾の患者・海外輸入症例・無症状病原体保有者!$BJ$97:$BJ$486</c:f>
              <c:numCache>
                <c:formatCode>m"月"d"日"</c:formatCode>
                <c:ptCount val="39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numCache>
            </c:numRef>
          </c:cat>
          <c:val>
            <c:numRef>
              <c:f>香港マカオ台湾の患者・海外輸入症例・無症状病原体保有者!$BL$97:$BL$486</c:f>
              <c:numCache>
                <c:formatCode>General</c:formatCode>
                <c:ptCount val="39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香港マカオ台湾の患者・海外輸入症例・無症状病原体保有者!$BM$97:$BM$486</c:f>
              <c:numCache>
                <c:formatCode>m"月"d"日"</c:formatCode>
                <c:ptCount val="39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numCache>
            </c:numRef>
          </c:cat>
          <c:val>
            <c:numRef>
              <c:f>香港マカオ台湾の患者・海外輸入症例・無症状病原体保有者!$BN$97:$BN$486</c:f>
              <c:numCache>
                <c:formatCode>General</c:formatCode>
                <c:ptCount val="39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香港マカオ台湾の患者・海外輸入症例・無症状病原体保有者!$BM$97:$BM$486</c:f>
              <c:numCache>
                <c:formatCode>m"月"d"日"</c:formatCode>
                <c:ptCount val="39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numCache>
            </c:numRef>
          </c:cat>
          <c:val>
            <c:numRef>
              <c:f>香港マカオ台湾の患者・海外輸入症例・無症状病原体保有者!$BO$97:$BO$486</c:f>
              <c:numCache>
                <c:formatCode>General</c:formatCode>
                <c:ptCount val="39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香港マカオ台湾の患者・海外輸入症例・無症状病原体保有者!$CI$29:$CI$487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香港マカオ台湾の患者・海外輸入症例・無症状病原体保有者!$CF$29:$CF$487</c:f>
              <c:numCache>
                <c:formatCode>General</c:formatCode>
                <c:ptCount val="45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香港マカオ台湾の患者・海外輸入症例・無症状病原体保有者!$CE$29:$CE$487</c:f>
              <c:numCache>
                <c:formatCode>m"月"d"日"</c:formatCode>
                <c:ptCount val="45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numCache>
            </c:numRef>
          </c:cat>
          <c:val>
            <c:numRef>
              <c:f>香港マカオ台湾の患者・海外輸入症例・無症状病原体保有者!$CG$29:$CG$487</c:f>
              <c:numCache>
                <c:formatCode>General</c:formatCode>
                <c:ptCount val="4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97"/>
  <sheetViews>
    <sheetView tabSelected="1" zoomScaleNormal="100" workbookViewId="0">
      <pane xSplit="2" ySplit="5" topLeftCell="V485" activePane="bottomRight" state="frozen"/>
      <selection pane="topRight" activeCell="C1" sqref="C1"/>
      <selection pane="bottomLeft" activeCell="A8" sqref="A8"/>
      <selection pane="bottomRight" activeCell="V486" sqref="V48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X485"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c r="C487" s="59"/>
      <c r="D487" s="49"/>
      <c r="E487" s="61"/>
      <c r="F487" s="60"/>
      <c r="G487" s="59"/>
      <c r="H487" s="61"/>
      <c r="I487" s="55"/>
      <c r="J487" s="59"/>
      <c r="K487" s="61"/>
      <c r="L487" s="59"/>
      <c r="M487" s="61"/>
      <c r="N487" s="48"/>
      <c r="O487" s="60"/>
      <c r="P487" s="124"/>
      <c r="Q487" s="60"/>
      <c r="R487" s="48"/>
      <c r="S487" s="60"/>
      <c r="T487" s="60"/>
      <c r="U487" s="78"/>
    </row>
    <row r="488" spans="2:29" ht="9.5" customHeight="1" thickBot="1" x14ac:dyDescent="0.6">
      <c r="B488" s="66"/>
      <c r="C488" s="79"/>
      <c r="D488" s="80"/>
      <c r="E488" s="82"/>
      <c r="F488" s="95"/>
      <c r="G488" s="79"/>
      <c r="H488" s="82"/>
      <c r="I488" s="82"/>
      <c r="J488" s="79"/>
      <c r="K488" s="82"/>
      <c r="L488" s="79"/>
      <c r="M488" s="82"/>
      <c r="N488" s="83"/>
      <c r="O488" s="81"/>
      <c r="P488" s="94"/>
      <c r="Q488" s="95"/>
      <c r="R488" s="120"/>
      <c r="S488" s="95"/>
      <c r="T488" s="95"/>
      <c r="U488" s="67"/>
    </row>
    <row r="490" spans="2:29" ht="13" customHeight="1" x14ac:dyDescent="0.55000000000000004">
      <c r="E490" s="112"/>
      <c r="F490" s="113"/>
      <c r="G490" s="112" t="s">
        <v>80</v>
      </c>
      <c r="H490" s="113"/>
      <c r="I490" s="113"/>
      <c r="J490" s="113"/>
      <c r="U490" s="72"/>
    </row>
    <row r="491" spans="2:29" ht="13" customHeight="1" x14ac:dyDescent="0.55000000000000004">
      <c r="E491" s="112" t="s">
        <v>98</v>
      </c>
      <c r="F491" s="113"/>
      <c r="G491" s="293" t="s">
        <v>79</v>
      </c>
      <c r="H491" s="294"/>
      <c r="I491" s="112" t="s">
        <v>106</v>
      </c>
      <c r="J491" s="113"/>
    </row>
    <row r="492" spans="2:29" ht="13" customHeight="1" x14ac:dyDescent="0.55000000000000004">
      <c r="B492" s="130"/>
      <c r="E492" s="114" t="s">
        <v>108</v>
      </c>
      <c r="F492" s="113"/>
      <c r="G492" s="115"/>
      <c r="H492" s="115"/>
      <c r="I492" s="112" t="s">
        <v>107</v>
      </c>
      <c r="J492" s="113"/>
    </row>
    <row r="493" spans="2:29" ht="18.5" customHeight="1" x14ac:dyDescent="0.55000000000000004">
      <c r="E493" s="112" t="s">
        <v>96</v>
      </c>
      <c r="F493" s="113"/>
      <c r="G493" s="112" t="s">
        <v>97</v>
      </c>
      <c r="H493" s="113"/>
      <c r="I493" s="113"/>
      <c r="J493" s="113"/>
    </row>
    <row r="494" spans="2:29" ht="13" customHeight="1" x14ac:dyDescent="0.55000000000000004">
      <c r="E494" s="112" t="s">
        <v>98</v>
      </c>
      <c r="F494" s="113"/>
      <c r="G494" s="112" t="s">
        <v>99</v>
      </c>
      <c r="H494" s="113"/>
      <c r="I494" s="113"/>
      <c r="J494" s="113"/>
    </row>
    <row r="495" spans="2:29" ht="13" customHeight="1" x14ac:dyDescent="0.55000000000000004">
      <c r="E495" s="112" t="s">
        <v>98</v>
      </c>
      <c r="F495" s="113"/>
      <c r="G495" s="112" t="s">
        <v>100</v>
      </c>
      <c r="H495" s="113"/>
      <c r="I495" s="113"/>
      <c r="J495" s="113"/>
    </row>
    <row r="496" spans="2:29" ht="13" customHeight="1" x14ac:dyDescent="0.55000000000000004">
      <c r="E496" s="112" t="s">
        <v>101</v>
      </c>
      <c r="F496" s="113"/>
      <c r="G496" s="112" t="s">
        <v>102</v>
      </c>
      <c r="H496" s="113"/>
      <c r="I496" s="113"/>
      <c r="J496" s="113"/>
    </row>
    <row r="497" spans="5:10" ht="13" customHeight="1" x14ac:dyDescent="0.55000000000000004">
      <c r="E497" s="112" t="s">
        <v>103</v>
      </c>
      <c r="F497" s="113"/>
      <c r="G497" s="112" t="s">
        <v>104</v>
      </c>
      <c r="H497" s="113"/>
      <c r="I497" s="113"/>
      <c r="J497" s="113"/>
    </row>
  </sheetData>
  <mergeCells count="12">
    <mergeCell ref="G491:H49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1"/>
  <sheetViews>
    <sheetView topLeftCell="A4" zoomScale="96" zoomScaleNormal="96" workbookViewId="0">
      <pane xSplit="1" ySplit="4" topLeftCell="AX478" activePane="bottomRight" state="frozen"/>
      <selection activeCell="A4" sqref="A4"/>
      <selection pane="topRight" activeCell="B4" sqref="B4"/>
      <selection pane="bottomLeft" activeCell="A8" sqref="A8"/>
      <selection pane="bottomRight" activeCell="AX485" sqref="AX485:CM48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5"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5"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5" si="2496">+BA473+1</f>
        <v>257</v>
      </c>
      <c r="BB474" s="130">
        <v>0</v>
      </c>
      <c r="BC474" s="27">
        <f t="shared" si="2461"/>
        <v>964</v>
      </c>
      <c r="BD474" s="238">
        <f t="shared" ref="BD474:BD485"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BF485" si="2991">+B484</f>
        <v>19</v>
      </c>
      <c r="BG484" s="132">
        <f t="shared" ref="BG484" si="2992">+BI484</f>
        <v>5568</v>
      </c>
      <c r="BH484" s="229">
        <f t="shared" ref="BH484" si="2993">+A484</f>
        <v>44308</v>
      </c>
      <c r="BI484" s="132">
        <f t="shared" ref="BI484" si="2994">+C484</f>
        <v>5568</v>
      </c>
      <c r="BJ484" s="1">
        <f t="shared" ref="BJ484" si="2995">+BE484</f>
        <v>44308</v>
      </c>
      <c r="BK484">
        <f t="shared" ref="BK484:BK485" si="2996">+L484</f>
        <v>24</v>
      </c>
      <c r="BL484">
        <f t="shared" ref="BL484:BL485" si="2997">+M484</f>
        <v>24</v>
      </c>
      <c r="BM484" s="1">
        <f t="shared" ref="BM484" si="2998">+BJ484</f>
        <v>44308</v>
      </c>
      <c r="BN484">
        <f t="shared" ref="BN484" si="2999">+BN483+BK484</f>
        <v>8977</v>
      </c>
      <c r="BO484">
        <f t="shared" ref="BO484" si="3000">+BO483+BL484</f>
        <v>4512</v>
      </c>
      <c r="BP484" s="179">
        <f t="shared" ref="BP484" si="3001">+A484</f>
        <v>44308</v>
      </c>
      <c r="BQ484">
        <f t="shared" ref="BQ484:BQ485"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CB485"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c r="B486" s="147"/>
      <c r="C486" s="154"/>
      <c r="D486" s="154"/>
      <c r="E486" s="147"/>
      <c r="F486" s="147"/>
      <c r="G486" s="147"/>
      <c r="H486" s="135"/>
      <c r="I486" s="147"/>
      <c r="J486" s="135"/>
      <c r="K486" s="42"/>
      <c r="L486" s="146"/>
      <c r="M486" s="147"/>
      <c r="N486" s="135"/>
      <c r="O486" s="135"/>
      <c r="P486" s="147"/>
      <c r="Q486" s="147"/>
      <c r="R486" s="135"/>
      <c r="S486" s="135"/>
      <c r="T486" s="147"/>
      <c r="U486" s="147"/>
      <c r="V486" s="135"/>
      <c r="W486" s="42"/>
      <c r="X486" s="148"/>
      <c r="Z486" s="75"/>
      <c r="AA486" s="230"/>
      <c r="AB486" s="230"/>
      <c r="AC486" s="231"/>
      <c r="AD486" s="183"/>
      <c r="AE486" s="243"/>
      <c r="AF486" s="155"/>
      <c r="AG486" s="184"/>
      <c r="AH486" s="155"/>
      <c r="AI486" s="184"/>
      <c r="AJ486" s="185"/>
      <c r="AK486" s="186"/>
      <c r="AL486" s="155"/>
      <c r="AM486" s="184"/>
      <c r="AN486" s="155"/>
      <c r="AO486" s="184"/>
      <c r="AP486" s="187"/>
      <c r="AQ486" s="186"/>
      <c r="AR486" s="155"/>
      <c r="AS486" s="184"/>
      <c r="AT486" s="155"/>
      <c r="AU486" s="184"/>
      <c r="AV486" s="188"/>
      <c r="AX486"/>
      <c r="AY486"/>
      <c r="AZ486"/>
      <c r="BB486"/>
      <c r="BQ486" s="45"/>
      <c r="BR486" s="45"/>
      <c r="BS486" s="45"/>
      <c r="BT486" s="45"/>
      <c r="BU486" s="45"/>
      <c r="BV486" s="45"/>
      <c r="BW486" s="45"/>
    </row>
    <row r="487" spans="1:91" ht="7" customHeight="1" thickBot="1" x14ac:dyDescent="0.6">
      <c r="A487" s="66"/>
      <c r="B487" s="146"/>
      <c r="C487" s="154"/>
      <c r="D487" s="147"/>
      <c r="E487" s="147"/>
      <c r="F487" s="147"/>
      <c r="G487" s="147"/>
      <c r="H487" s="135"/>
      <c r="I487" s="147"/>
      <c r="J487" s="135"/>
      <c r="K487" s="148"/>
      <c r="L487" s="146"/>
      <c r="M487" s="147"/>
      <c r="N487" s="135"/>
      <c r="O487" s="135"/>
      <c r="P487" s="147"/>
      <c r="Q487" s="147"/>
      <c r="R487" s="135"/>
      <c r="S487" s="135"/>
      <c r="T487" s="147"/>
      <c r="U487" s="147"/>
      <c r="V487" s="135"/>
      <c r="W487" s="42"/>
      <c r="X487" s="148"/>
      <c r="Z487" s="66"/>
      <c r="AA487" s="64"/>
      <c r="AB487" s="64"/>
      <c r="AC487" s="64"/>
      <c r="AD487" s="183"/>
      <c r="AE487" s="243"/>
      <c r="AF487" s="155"/>
      <c r="AG487" s="184"/>
      <c r="AH487" s="155"/>
      <c r="AI487" s="184"/>
      <c r="AJ487" s="185"/>
      <c r="AK487" s="186"/>
      <c r="AL487" s="155"/>
      <c r="AM487" s="184"/>
      <c r="AN487" s="155"/>
      <c r="AO487" s="184"/>
      <c r="AP487" s="187"/>
      <c r="AQ487" s="186"/>
      <c r="AR487" s="155"/>
      <c r="AS487" s="184"/>
      <c r="AT487" s="155"/>
      <c r="AU487" s="184"/>
      <c r="AV487" s="188"/>
    </row>
    <row r="488" spans="1:91" x14ac:dyDescent="0.55000000000000004">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AE488">
        <f>SUM(AD443:AD448)</f>
        <v>190</v>
      </c>
      <c r="AY488" s="45" t="s">
        <v>476</v>
      </c>
      <c r="BB488" s="45" t="s">
        <v>475</v>
      </c>
      <c r="BU488">
        <f>SUM(BU442:BU487)</f>
        <v>577</v>
      </c>
    </row>
    <row r="489" spans="1:91" x14ac:dyDescent="0.55000000000000004">
      <c r="AI489" s="259">
        <f>SUM(AI189:AI486)</f>
        <v>202</v>
      </c>
      <c r="AY489" s="45">
        <f>SUM(AY359:AY413)</f>
        <v>69</v>
      </c>
      <c r="BB489" s="45">
        <f>SUM(BB374:BB413)</f>
        <v>941</v>
      </c>
    </row>
    <row r="490" spans="1:91" x14ac:dyDescent="0.55000000000000004">
      <c r="L490">
        <f>SUM(L97:L489)</f>
        <v>8989</v>
      </c>
      <c r="P490">
        <f>SUM(P97:P489)</f>
        <v>1760</v>
      </c>
      <c r="AD490">
        <f>SUM(AD188:AD194)</f>
        <v>82</v>
      </c>
    </row>
    <row r="491" spans="1:91" ht="15.5" customHeight="1" x14ac:dyDescent="0.55000000000000004">
      <c r="A491" s="130"/>
      <c r="D491">
        <f>SUM(B229:B259)</f>
        <v>435</v>
      </c>
      <c r="Z491" s="130"/>
      <c r="AA491" s="130"/>
      <c r="AB491" s="130"/>
      <c r="AC491" s="130"/>
      <c r="AF491">
        <f>SUM(AD188:AD486)</f>
        <v>10524</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58"/>
  <sheetViews>
    <sheetView workbookViewId="0">
      <pane xSplit="3" ySplit="1" topLeftCell="W240" activePane="bottomRight" state="frozen"/>
      <selection pane="topRight" activeCell="C1" sqref="C1"/>
      <selection pane="bottomLeft" activeCell="A2" sqref="A2"/>
      <selection pane="bottomRight" activeCell="AA248" sqref="AA24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48"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c r="C249" s="1"/>
      <c r="I249" s="265"/>
      <c r="AE249" s="1"/>
      <c r="AF249" s="266"/>
    </row>
    <row r="250" spans="2:33" x14ac:dyDescent="0.55000000000000004">
      <c r="B250" s="240"/>
      <c r="C250" s="1"/>
      <c r="AE250" s="278">
        <v>1</v>
      </c>
    </row>
    <row r="251" spans="2:33" s="264" customFormat="1" ht="5" customHeight="1" x14ac:dyDescent="0.55000000000000004">
      <c r="B251" s="263"/>
      <c r="C251" s="262"/>
      <c r="AD251" s="5"/>
    </row>
    <row r="252" spans="2:33" ht="5.5" customHeight="1" x14ac:dyDescent="0.55000000000000004">
      <c r="B252" s="256"/>
      <c r="C252" s="1"/>
    </row>
    <row r="253" spans="2:33" x14ac:dyDescent="0.55000000000000004">
      <c r="B253">
        <f>SUM(B2:B252)</f>
        <v>3223</v>
      </c>
      <c r="C253" s="1" t="s">
        <v>348</v>
      </c>
      <c r="D253" s="27">
        <f>SUM(D2:D252)</f>
        <v>1075</v>
      </c>
      <c r="E253" s="27">
        <f>SUM(E2:E252)</f>
        <v>605</v>
      </c>
      <c r="F253" s="27">
        <f>SUM(F2:F252)</f>
        <v>325</v>
      </c>
      <c r="G253" s="27">
        <f>SUM(G2:G252)</f>
        <v>227</v>
      </c>
      <c r="H253" s="27">
        <f>SUM(H2:H252)</f>
        <v>217</v>
      </c>
      <c r="J253">
        <f t="shared" ref="J253:AC253" si="221">SUM(J2:J252)</f>
        <v>54</v>
      </c>
      <c r="K253">
        <f t="shared" si="221"/>
        <v>2</v>
      </c>
      <c r="L253">
        <f t="shared" si="221"/>
        <v>10</v>
      </c>
      <c r="M253">
        <f t="shared" si="221"/>
        <v>24</v>
      </c>
      <c r="N253">
        <f t="shared" si="221"/>
        <v>15</v>
      </c>
      <c r="O253">
        <f t="shared" si="221"/>
        <v>16</v>
      </c>
      <c r="P253">
        <f t="shared" si="221"/>
        <v>25</v>
      </c>
      <c r="Q253">
        <f t="shared" si="221"/>
        <v>36</v>
      </c>
      <c r="R253">
        <f t="shared" si="221"/>
        <v>4</v>
      </c>
      <c r="S253">
        <f t="shared" si="221"/>
        <v>18</v>
      </c>
      <c r="T253">
        <f t="shared" si="221"/>
        <v>25</v>
      </c>
      <c r="U253">
        <f t="shared" si="221"/>
        <v>52</v>
      </c>
      <c r="V253">
        <f t="shared" si="221"/>
        <v>1</v>
      </c>
      <c r="W253">
        <f t="shared" si="221"/>
        <v>60</v>
      </c>
      <c r="X253">
        <f t="shared" si="221"/>
        <v>89</v>
      </c>
      <c r="Y253">
        <f t="shared" si="221"/>
        <v>35</v>
      </c>
      <c r="Z253">
        <f t="shared" si="221"/>
        <v>42</v>
      </c>
      <c r="AA253">
        <f t="shared" si="221"/>
        <v>157</v>
      </c>
      <c r="AB253">
        <f t="shared" si="221"/>
        <v>55</v>
      </c>
      <c r="AC253">
        <f t="shared" si="221"/>
        <v>54</v>
      </c>
    </row>
    <row r="254" spans="2:33" x14ac:dyDescent="0.55000000000000004">
      <c r="C254" s="1"/>
    </row>
    <row r="255" spans="2:33" ht="5" customHeight="1" x14ac:dyDescent="0.55000000000000004">
      <c r="C255" s="1"/>
    </row>
    <row r="258" spans="2:10" x14ac:dyDescent="0.55000000000000004">
      <c r="B258" s="240"/>
      <c r="J25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opLeftCell="A109" zoomScale="70" zoomScaleNormal="70" workbookViewId="0">
      <selection activeCell="N85" sqref="N85"/>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3"/>
  <sheetViews>
    <sheetView topLeftCell="A2" workbookViewId="0">
      <pane xSplit="2" ySplit="2" topLeftCell="C281" activePane="bottomRight" state="frozen"/>
      <selection activeCell="O24" sqref="O24"/>
      <selection pane="topRight" activeCell="O24" sqref="O24"/>
      <selection pane="bottomLeft" activeCell="O24" sqref="O24"/>
      <selection pane="bottomRight" activeCell="G289" sqref="G28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B290" s="249"/>
      <c r="C290" s="45"/>
      <c r="G290" s="1"/>
      <c r="H290" s="130"/>
      <c r="I290" s="248"/>
      <c r="J290" s="130"/>
      <c r="K290" s="253"/>
      <c r="L290" s="276"/>
      <c r="M290" s="5"/>
      <c r="N290" s="253"/>
      <c r="O290" s="130"/>
      <c r="P290" s="130"/>
      <c r="Q290" s="6"/>
      <c r="R290" s="277"/>
      <c r="S290" s="239"/>
      <c r="T290" s="254"/>
      <c r="U290" s="279"/>
      <c r="V290" s="5"/>
      <c r="W290" s="27"/>
      <c r="X290" s="254"/>
      <c r="Y290" s="5"/>
      <c r="Z290" s="251"/>
    </row>
    <row r="291" spans="1:26" x14ac:dyDescent="0.55000000000000004">
      <c r="B291" s="249"/>
      <c r="C291" s="45"/>
      <c r="G291" s="1"/>
      <c r="H291" s="129"/>
      <c r="I291" s="286"/>
      <c r="J291" s="129"/>
      <c r="K291" s="287"/>
      <c r="L291" s="288"/>
      <c r="M291" s="286"/>
      <c r="N291" s="287"/>
      <c r="O291" s="129"/>
      <c r="P291" s="286"/>
      <c r="Q291" s="289"/>
      <c r="R291" s="290"/>
      <c r="S291" s="289"/>
      <c r="T291" s="129"/>
      <c r="U291" s="291"/>
      <c r="V291" s="286"/>
      <c r="W291" s="286"/>
      <c r="X291" s="129"/>
      <c r="Y291" s="286"/>
      <c r="Z291" s="129"/>
    </row>
    <row r="292" spans="1:26" ht="7.5" customHeight="1" x14ac:dyDescent="0.55000000000000004">
      <c r="H292" s="286"/>
      <c r="I292" s="286"/>
      <c r="J292" s="286"/>
      <c r="K292" s="286"/>
      <c r="L292" s="292"/>
      <c r="M292" s="286"/>
      <c r="N292" s="286"/>
      <c r="O292" s="286"/>
      <c r="P292" s="286"/>
      <c r="Q292" s="286"/>
      <c r="R292" s="292"/>
      <c r="S292" s="286"/>
      <c r="T292" s="286"/>
      <c r="U292" s="286"/>
      <c r="V292" s="286"/>
      <c r="W292" s="286"/>
      <c r="X292" s="129"/>
      <c r="Y292" s="286"/>
      <c r="Z292" s="129"/>
    </row>
    <row r="293" spans="1:26" x14ac:dyDescent="0.55000000000000004">
      <c r="H293" s="286"/>
      <c r="I293" s="286"/>
      <c r="J293" s="286"/>
      <c r="K293" s="286"/>
      <c r="L293" s="292"/>
      <c r="M293" s="286"/>
      <c r="N293" s="286"/>
      <c r="O293" s="286"/>
      <c r="P293" s="286"/>
      <c r="Q293" s="286"/>
      <c r="R293" s="292"/>
      <c r="S293" s="286"/>
      <c r="T293" s="286"/>
      <c r="U293" s="286"/>
      <c r="V293" s="286"/>
      <c r="W293" s="286"/>
      <c r="X293" s="129"/>
      <c r="Y293" s="286"/>
      <c r="Z293"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2021-04-24T22:25:06Z</dcterms:modified>
</cp:coreProperties>
</file>