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FCE4A449-1B53-4FF0-9383-9E2CD0796630}"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73" i="5" l="1"/>
  <c r="AS473" i="5"/>
  <c r="AQ473" i="5"/>
  <c r="AO473" i="5"/>
  <c r="AM473" i="5"/>
  <c r="AK473" i="5"/>
  <c r="AI473" i="5"/>
  <c r="CI473" i="5" s="1"/>
  <c r="AG473" i="5"/>
  <c r="CG473" i="5"/>
  <c r="AB474" i="2"/>
  <c r="AA474" i="2"/>
  <c r="Z474" i="2"/>
  <c r="X474" i="2"/>
  <c r="W474" i="2"/>
  <c r="P474" i="2"/>
  <c r="O474" i="2"/>
  <c r="M474" i="2"/>
  <c r="K474" i="2"/>
  <c r="H474" i="2"/>
  <c r="Y474" i="2" s="1"/>
  <c r="CM473" i="5"/>
  <c r="CL473" i="5"/>
  <c r="CJ473" i="5"/>
  <c r="CH473" i="5"/>
  <c r="CE473" i="5"/>
  <c r="CD473" i="5"/>
  <c r="CC473" i="5"/>
  <c r="CB473" i="5"/>
  <c r="CA473" i="5"/>
  <c r="BZ473" i="5"/>
  <c r="BY473" i="5"/>
  <c r="BX473" i="5"/>
  <c r="BW473" i="5"/>
  <c r="BS473" i="5"/>
  <c r="BR473" i="5"/>
  <c r="BQ473" i="5"/>
  <c r="BP473" i="5"/>
  <c r="BL473" i="5"/>
  <c r="BO473" i="5" s="1"/>
  <c r="BK473" i="5"/>
  <c r="BN473" i="5" s="1"/>
  <c r="BH473" i="5"/>
  <c r="BF473" i="5"/>
  <c r="BE473" i="5"/>
  <c r="BJ473" i="5" s="1"/>
  <c r="BM473" i="5" s="1"/>
  <c r="BD473" i="5"/>
  <c r="BC473" i="5"/>
  <c r="BA473" i="5"/>
  <c r="AZ473" i="5"/>
  <c r="AX473" i="5"/>
  <c r="AW473" i="5"/>
  <c r="AD473" i="5"/>
  <c r="AE473" i="5" s="1"/>
  <c r="AC473" i="5"/>
  <c r="AB473" i="5"/>
  <c r="AA473" i="5"/>
  <c r="Z473" i="5"/>
  <c r="Y473" i="5"/>
  <c r="C473" i="5"/>
  <c r="BI473" i="5" s="1"/>
  <c r="BG473" i="5" s="1"/>
  <c r="D473" i="5"/>
  <c r="I236" i="7"/>
  <c r="B236" i="7" s="1"/>
  <c r="AE236" i="7" s="1"/>
  <c r="AF236" i="7"/>
  <c r="AD236" i="7"/>
  <c r="Z277" i="6"/>
  <c r="Y277" i="6"/>
  <c r="X277" i="6"/>
  <c r="V277" i="6"/>
  <c r="U277" i="6"/>
  <c r="T277" i="6"/>
  <c r="S277" i="6"/>
  <c r="R277" i="6"/>
  <c r="N277" i="6"/>
  <c r="L277" i="6"/>
  <c r="K277" i="6"/>
  <c r="I277" i="6"/>
  <c r="W277" i="6" s="1"/>
  <c r="AU472" i="5"/>
  <c r="AS472" i="5"/>
  <c r="AQ472" i="5"/>
  <c r="AO472" i="5"/>
  <c r="AM472" i="5"/>
  <c r="AK472" i="5"/>
  <c r="AI472" i="5"/>
  <c r="CM472" i="5" s="1"/>
  <c r="AG472" i="5"/>
  <c r="CG472" i="5" s="1"/>
  <c r="P473" i="2"/>
  <c r="AA473" i="2"/>
  <c r="Z473" i="2"/>
  <c r="X473" i="2"/>
  <c r="W473" i="2"/>
  <c r="AF235" i="7"/>
  <c r="AD235" i="7"/>
  <c r="I235" i="7"/>
  <c r="B235" i="7" s="1"/>
  <c r="AE235" i="7" s="1"/>
  <c r="Y276" i="6"/>
  <c r="V276" i="6"/>
  <c r="U276" i="6"/>
  <c r="CL472" i="5"/>
  <c r="CI472" i="5"/>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E234" i="7" s="1"/>
  <c r="AF234" i="7"/>
  <c r="AD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E233" i="7" s="1"/>
  <c r="AF233" i="7"/>
  <c r="AD233" i="7"/>
  <c r="Y274" i="6"/>
  <c r="V274" i="6"/>
  <c r="U274" i="6"/>
  <c r="AU469" i="5"/>
  <c r="AS469" i="5"/>
  <c r="AK469" i="5"/>
  <c r="AI469" i="5"/>
  <c r="CM469" i="5" s="1"/>
  <c r="AG469" i="5"/>
  <c r="CG469" i="5" s="1"/>
  <c r="Y273" i="6"/>
  <c r="V273" i="6"/>
  <c r="U273" i="6"/>
  <c r="AF232" i="7"/>
  <c r="AD232" i="7"/>
  <c r="I232" i="7"/>
  <c r="B232" i="7" s="1"/>
  <c r="AE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E231" i="7" s="1"/>
  <c r="AF231" i="7"/>
  <c r="AD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F230" i="7"/>
  <c r="AD230" i="7"/>
  <c r="I230" i="7"/>
  <c r="B230" i="7" s="1"/>
  <c r="AE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E229" i="7" s="1"/>
  <c r="AF229" i="7"/>
  <c r="AD229" i="7"/>
  <c r="Y270" i="6"/>
  <c r="V270" i="6"/>
  <c r="U270" i="6"/>
  <c r="AU465" i="5"/>
  <c r="AS465" i="5"/>
  <c r="AQ465" i="5"/>
  <c r="AO465" i="5"/>
  <c r="AM465" i="5"/>
  <c r="AK465" i="5"/>
  <c r="AI465" i="5"/>
  <c r="CM465" i="5" s="1"/>
  <c r="AG465" i="5"/>
  <c r="CG465" i="5" s="1"/>
  <c r="AF228" i="7"/>
  <c r="AD228" i="7"/>
  <c r="I228" i="7"/>
  <c r="B228" i="7" s="1"/>
  <c r="AE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F227" i="7"/>
  <c r="AD227" i="7"/>
  <c r="I227" i="7"/>
  <c r="B227" i="7" s="1"/>
  <c r="AE227" i="7" s="1"/>
  <c r="Y268" i="6"/>
  <c r="V268" i="6"/>
  <c r="U268" i="6"/>
  <c r="CK473" i="5" l="1"/>
  <c r="BU473" i="5"/>
  <c r="BV473" i="5" s="1"/>
  <c r="CF473" i="5"/>
  <c r="I474" i="2"/>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41"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BU476" i="5" s="1"/>
  <c r="CF443" i="5"/>
  <c r="AE476"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2" i="5" l="1"/>
  <c r="BV463" i="5" s="1"/>
  <c r="BV464" i="5" s="1"/>
  <c r="BV465" i="5" s="1"/>
  <c r="BV466" i="5" s="1"/>
  <c r="BV467" i="5" s="1"/>
  <c r="BV468" i="5" s="1"/>
  <c r="BV469" i="5" s="1"/>
  <c r="BV470" i="5" s="1"/>
  <c r="BV471" i="5" s="1"/>
  <c r="BV472"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77" i="5"/>
  <c r="CH378" i="5" l="1"/>
  <c r="CE378" i="5"/>
  <c r="CD378" i="5"/>
  <c r="CC378" i="5"/>
  <c r="CB378" i="5"/>
  <c r="CA378" i="5"/>
  <c r="BZ378" i="5"/>
  <c r="BY378" i="5"/>
  <c r="BX378" i="5"/>
  <c r="BW378" i="5"/>
  <c r="BS378" i="5"/>
  <c r="BR378" i="5"/>
  <c r="BQ378" i="5"/>
  <c r="BP378" i="5"/>
  <c r="BL378" i="5"/>
  <c r="BK378" i="5"/>
  <c r="BH378" i="5"/>
  <c r="BF378" i="5"/>
  <c r="BB477"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41"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41" i="7"/>
  <c r="Q241"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41" i="7"/>
  <c r="AA241" i="7"/>
  <c r="Z241" i="7"/>
  <c r="X241" i="7"/>
  <c r="G241" i="7"/>
  <c r="V241" i="7"/>
  <c r="O241" i="7"/>
  <c r="M241" i="7"/>
  <c r="E241"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46"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79"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7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I44" i="6"/>
  <c r="W43" i="6"/>
  <c r="AF479" i="5"/>
  <c r="AD478"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78" i="5"/>
  <c r="L478"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W276" i="6" s="1"/>
  <c r="D237" i="5"/>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D461" i="5"/>
  <c r="BI461" i="5"/>
  <c r="BG461" i="5" s="1"/>
  <c r="BI460" i="5"/>
  <c r="BG460" i="5" s="1"/>
  <c r="D460" i="5"/>
  <c r="D459" i="5"/>
  <c r="BI459" i="5"/>
  <c r="BG459" i="5" s="1"/>
  <c r="D458" i="5"/>
  <c r="BI458" i="5"/>
  <c r="BG458" i="5" s="1"/>
  <c r="H308" i="2"/>
  <c r="Y307" i="2"/>
  <c r="M279" i="2"/>
  <c r="AB278" i="2"/>
  <c r="I278" i="2"/>
  <c r="D472" i="5" l="1"/>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M365" i="2"/>
  <c r="AB364" i="2"/>
  <c r="I364" i="2"/>
  <c r="Y473" i="2" l="1"/>
  <c r="Y472" i="2"/>
  <c r="Y471" i="2"/>
  <c r="Y470" i="2"/>
  <c r="Y469" i="2"/>
  <c r="Y468" i="2"/>
  <c r="Y467" i="2"/>
  <c r="Y466" i="2"/>
  <c r="Y465" i="2"/>
  <c r="Y464" i="2"/>
  <c r="Y463" i="2"/>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41" i="7"/>
  <c r="AF197" i="7"/>
  <c r="T241" i="7"/>
  <c r="R241" i="7"/>
  <c r="P241" i="7"/>
  <c r="N241" i="7"/>
  <c r="L241" i="7"/>
  <c r="F241" i="7"/>
  <c r="J241" i="7"/>
  <c r="W241" i="7"/>
  <c r="Y241" i="7"/>
  <c r="B197" i="7"/>
  <c r="B241" i="7" s="1"/>
  <c r="H241"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AB473" i="2" l="1"/>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<sst xmlns="http://schemas.openxmlformats.org/spreadsheetml/2006/main" count="785" uniqueCount="569">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</sst>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国家衛健委発表に基づく感染状況!$X$27:$X$476</c:f>
              <c:numCache>
                <c:formatCode>#,##0_);[Red]\(#,##0\)</c:formatCode>
                <c:ptCount val="4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国家衛健委発表に基づく感染状況!$Y$27:$Y$476</c:f>
              <c:numCache>
                <c:formatCode>General</c:formatCode>
                <c:ptCount val="4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香港マカオ台湾の患者・海外輸入症例・無症状病原体保有者!$CL$189:$CL$474</c:f>
              <c:numCache>
                <c:formatCode>m"月"d"日"</c:formatCode>
                <c:ptCount val="28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numCache>
            </c:numRef>
          </c:cat>
          <c:val>
            <c:numRef>
              <c:f>香港マカオ台湾の患者・海外輸入症例・無症状病原体保有者!$CM$189:$CM$474</c:f>
              <c:numCache>
                <c:formatCode>General</c:formatCode>
                <c:ptCount val="28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香港マカオ台湾の患者・海外輸入症例・無症状病原体保有者!$CJ$189:$CJ$474</c:f>
              <c:numCache>
                <c:formatCode>m"月"d"日"</c:formatCode>
                <c:ptCount val="28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numCache>
            </c:numRef>
          </c:cat>
          <c:val>
            <c:numRef>
              <c:f>香港マカオ台湾の患者・海外輸入症例・無症状病原体保有者!$CK$189:$CK$474</c:f>
              <c:numCache>
                <c:formatCode>General</c:formatCode>
                <c:ptCount val="28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省市別輸入症例数変化!$C$2:$C$239</c:f>
              <c:numCache>
                <c:formatCode>m"月"d"日"</c:formatCode>
                <c:ptCount val="2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numCache>
            </c:numRef>
          </c:cat>
          <c:val>
            <c:numRef>
              <c:f>省市別輸入症例数変化!$D$2:$D$239</c:f>
              <c:numCache>
                <c:formatCode>General</c:formatCode>
                <c:ptCount val="23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省市別輸入症例数変化!$C$2:$C$239</c:f>
              <c:numCache>
                <c:formatCode>m"月"d"日"</c:formatCode>
                <c:ptCount val="2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numCache>
            </c:numRef>
          </c:cat>
          <c:val>
            <c:numRef>
              <c:f>省市別輸入症例数変化!$E$2:$E$239</c:f>
              <c:numCache>
                <c:formatCode>General</c:formatCode>
                <c:ptCount val="23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省市別輸入症例数変化!$C$2:$C$239</c:f>
              <c:numCache>
                <c:formatCode>m"月"d"日"</c:formatCode>
                <c:ptCount val="2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numCache>
            </c:numRef>
          </c:cat>
          <c:val>
            <c:numRef>
              <c:f>省市別輸入症例数変化!$F$2:$F$239</c:f>
              <c:numCache>
                <c:formatCode>General</c:formatCode>
                <c:ptCount val="23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省市別輸入症例数変化!$C$2:$C$239</c:f>
              <c:numCache>
                <c:formatCode>m"月"d"日"</c:formatCode>
                <c:ptCount val="2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numCache>
            </c:numRef>
          </c:cat>
          <c:val>
            <c:numRef>
              <c:f>省市別輸入症例数変化!$G$2:$G$239</c:f>
              <c:numCache>
                <c:formatCode>General</c:formatCode>
                <c:ptCount val="23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省市別輸入症例数変化!$C$2:$C$239</c:f>
              <c:numCache>
                <c:formatCode>m"月"d"日"</c:formatCode>
                <c:ptCount val="2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numCache>
            </c:numRef>
          </c:cat>
          <c:val>
            <c:numRef>
              <c:f>省市別輸入症例数変化!$H$2:$H$239</c:f>
              <c:numCache>
                <c:formatCode>General</c:formatCode>
                <c:ptCount val="23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省市別輸入症例数変化!$C$2:$C$239</c:f>
              <c:numCache>
                <c:formatCode>m"月"d"日"</c:formatCode>
                <c:ptCount val="23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numCache>
            </c:numRef>
          </c:cat>
          <c:val>
            <c:numRef>
              <c:f>省市別輸入症例数変化!$I$2:$I$239</c:f>
              <c:numCache>
                <c:formatCode>0_);[Red]\(0\)</c:formatCode>
                <c:ptCount val="23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省市別輸入症例数変化!$AD$2:$AD$238</c:f>
              <c:numCache>
                <c:formatCode>m"月"d"日"</c:formatCode>
                <c:ptCount val="23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6" formatCode="General">
                  <c:v>1</c:v>
                </c:pt>
              </c:numCache>
            </c:numRef>
          </c:cat>
          <c:val>
            <c:numRef>
              <c:f>省市別輸入症例数変化!$AE$2:$AE$238</c:f>
              <c:numCache>
                <c:formatCode>0_);[Red]\(0\)</c:formatCode>
                <c:ptCount val="23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省市別輸入症例数変化!$AD$2:$AD$238</c:f>
              <c:numCache>
                <c:formatCode>m"月"d"日"</c:formatCode>
                <c:ptCount val="23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6" formatCode="General">
                  <c:v>1</c:v>
                </c:pt>
              </c:numCache>
            </c:numRef>
          </c:cat>
          <c:val>
            <c:numRef>
              <c:f>省市別輸入症例数変化!$AF$2:$AF$238</c:f>
              <c:numCache>
                <c:formatCode>General</c:formatCode>
                <c:ptCount val="23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香港マカオ台湾の患者・海外輸入症例・無症状病原体保有者!$BQ$29:$BQ$475</c:f>
              <c:numCache>
                <c:formatCode>General</c:formatCode>
                <c:ptCount val="44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香港マカオ台湾の患者・海外輸入症例・無症状病原体保有者!$BR$29:$BR$475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香港マカオ台湾の患者・海外輸入症例・無症状病原体保有者!$BS$29:$BS$475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香港マカオ台湾の患者・海外輸入症例・無症状病原体保有者!$AX$169:$AX$474</c:f>
              <c:numCache>
                <c:formatCode>m"月"d"日"</c:formatCode>
                <c:ptCount val="3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numCache>
            </c:numRef>
          </c:cat>
          <c:val>
            <c:numRef>
              <c:f>香港マカオ台湾の患者・海外輸入症例・無症状病原体保有者!$AY$169:$AY$474</c:f>
              <c:numCache>
                <c:formatCode>General</c:formatCode>
                <c:ptCount val="30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香港マカオ台湾の患者・海外輸入症例・無症状病原体保有者!$AX$169:$AX$474</c:f>
              <c:numCache>
                <c:formatCode>m"月"d"日"</c:formatCode>
                <c:ptCount val="3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numCache>
            </c:numRef>
          </c:cat>
          <c:val>
            <c:numRef>
              <c:f>香港マカオ台湾の患者・海外輸入症例・無症状病原体保有者!$BB$169:$BB$474</c:f>
              <c:numCache>
                <c:formatCode>General</c:formatCode>
                <c:ptCount val="30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香港マカオ台湾の患者・海外輸入症例・無症状病原体保有者!$AX$169:$AX$474</c:f>
              <c:numCache>
                <c:formatCode>m"月"d"日"</c:formatCode>
                <c:ptCount val="3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numCache>
            </c:numRef>
          </c:cat>
          <c:val>
            <c:numRef>
              <c:f>香港マカオ台湾の患者・海外輸入症例・無症状病原体保有者!$AZ$169:$AZ$474</c:f>
              <c:numCache>
                <c:formatCode>General</c:formatCode>
                <c:ptCount val="30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香港マカオ台湾の患者・海外輸入症例・無症状病原体保有者!$AX$169:$AX$474</c:f>
              <c:numCache>
                <c:formatCode>m"月"d"日"</c:formatCode>
                <c:ptCount val="30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numCache>
            </c:numRef>
          </c:cat>
          <c:val>
            <c:numRef>
              <c:f>香港マカオ台湾の患者・海外輸入症例・無症状病原体保有者!$BC$169:$BC$474</c:f>
              <c:numCache>
                <c:formatCode>General</c:formatCode>
                <c:ptCount val="30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新疆の情況!$U$6:$U$279</c:f>
              <c:strCache>
                <c:ptCount val="2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strCache>
            </c:strRef>
          </c:cat>
          <c:val>
            <c:numRef>
              <c:f>新疆の情況!$V$6:$V$279</c:f>
              <c:numCache>
                <c:formatCode>General</c:formatCode>
                <c:ptCount val="27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新疆の情況!$U$6:$U$279</c:f>
              <c:strCache>
                <c:ptCount val="2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strCache>
            </c:strRef>
          </c:cat>
          <c:val>
            <c:numRef>
              <c:f>新疆の情況!$Y$6:$Y$279</c:f>
              <c:numCache>
                <c:formatCode>General</c:formatCode>
                <c:ptCount val="27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新疆の情況!$U$6:$U$279</c:f>
              <c:strCache>
                <c:ptCount val="2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strCache>
            </c:strRef>
          </c:cat>
          <c:val>
            <c:numRef>
              <c:f>新疆の情況!$W$6:$W$279</c:f>
              <c:numCache>
                <c:formatCode>General</c:formatCode>
                <c:ptCount val="27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新疆の情況!$U$6:$U$279</c:f>
              <c:strCache>
                <c:ptCount val="2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strCache>
            </c:strRef>
          </c:cat>
          <c:val>
            <c:numRef>
              <c:f>新疆の情況!$X$6:$X$279</c:f>
              <c:numCache>
                <c:formatCode>General</c:formatCode>
                <c:ptCount val="27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新疆の情況!$U$6:$U$279</c:f>
              <c:strCache>
                <c:ptCount val="27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strCache>
            </c:strRef>
          </c:cat>
          <c:val>
            <c:numRef>
              <c:f>新疆の情況!$Z$6:$Z$279</c:f>
              <c:numCache>
                <c:formatCode>General</c:formatCode>
                <c:ptCount val="27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国家衛健委発表に基づく感染状況!$X$27:$X$476</c:f>
              <c:numCache>
                <c:formatCode>#,##0_);[Red]\(#,##0\)</c:formatCode>
                <c:ptCount val="4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国家衛健委発表に基づく感染状況!$Y$27:$Y$476</c:f>
              <c:numCache>
                <c:formatCode>General</c:formatCode>
                <c:ptCount val="4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国家衛健委発表に基づく感染状況!$AA$27:$AA$476</c:f>
              <c:numCache>
                <c:formatCode>General</c:formatCode>
                <c:ptCount val="4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国家衛健委発表に基づく感染状況!$AB$27:$AB$476</c:f>
              <c:numCache>
                <c:formatCode>General</c:formatCode>
                <c:ptCount val="4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国家衛健委発表に基づく感染状況!$X$27:$X$476</c:f>
              <c:numCache>
                <c:formatCode>#,##0_);[Red]\(#,##0\)</c:formatCode>
                <c:ptCount val="4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国家衛健委発表に基づく感染状況!$Y$27:$Y$476</c:f>
              <c:numCache>
                <c:formatCode>General</c:formatCode>
                <c:ptCount val="4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国家衛健委発表に基づく感染状況!$AA$27:$AA$476</c:f>
              <c:numCache>
                <c:formatCode>General</c:formatCode>
                <c:ptCount val="4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国家衛健委発表に基づく感染状況!$AB$27:$AB$476</c:f>
              <c:numCache>
                <c:formatCode>General</c:formatCode>
                <c:ptCount val="4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国家衛健委発表に基づく感染状況!$AA$27:$AA$476</c:f>
              <c:numCache>
                <c:formatCode>General</c:formatCode>
                <c:ptCount val="4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国家衛健委発表に基づく感染状況!$AB$27:$AB$476</c:f>
              <c:numCache>
                <c:formatCode>General</c:formatCode>
                <c:ptCount val="4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国家衛健委発表に基づく感染状況!$X$27:$X$476</c:f>
              <c:numCache>
                <c:formatCode>#,##0_);[Red]\(#,##0\)</c:formatCode>
                <c:ptCount val="44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国家衛健委発表に基づく感染状況!$Y$27:$Y$476</c:f>
              <c:numCache>
                <c:formatCode>General</c:formatCode>
                <c:ptCount val="44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国家衛健委発表に基づく感染状況!$AA$27:$AA$476</c:f>
              <c:numCache>
                <c:formatCode>General</c:formatCode>
                <c:ptCount val="44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国家衛健委発表に基づく感染状況!$Z$27:$Z$476</c:f>
              <c:numCache>
                <c:formatCode>m"月"d"日"</c:formatCode>
                <c:ptCount val="44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numCache>
            </c:numRef>
          </c:cat>
          <c:val>
            <c:numRef>
              <c:f>国家衛健委発表に基づく感染状況!$AB$27:$AB$476</c:f>
              <c:numCache>
                <c:formatCode>General</c:formatCode>
                <c:ptCount val="44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香港マカオ台湾の患者・海外輸入症例・無症状病原体保有者!$BE$70:$BE$475</c:f>
              <c:numCache>
                <c:formatCode>m"月"d"日"</c:formatCode>
                <c:ptCount val="4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numCache>
            </c:numRef>
          </c:cat>
          <c:val>
            <c:numRef>
              <c:f>香港マカオ台湾の患者・海外輸入症例・無症状病原体保有者!$BF$70:$BF$475</c:f>
              <c:numCache>
                <c:formatCode>General</c:formatCode>
                <c:ptCount val="40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香港マカオ台湾の患者・海外輸入症例・無症状病原体保有者!$BE$70:$BE$475</c:f>
              <c:numCache>
                <c:formatCode>m"月"d"日"</c:formatCode>
                <c:ptCount val="40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numCache>
            </c:numRef>
          </c:cat>
          <c:val>
            <c:numRef>
              <c:f>香港マカオ台湾の患者・海外輸入症例・無症状病原体保有者!$BG$70:$BG$475</c:f>
              <c:numCache>
                <c:formatCode>General</c:formatCode>
                <c:ptCount val="40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香港マカオ台湾の患者・海外輸入症例・無症状病原体保有者!$BX$29:$BX$475</c:f>
              <c:numCache>
                <c:formatCode>General</c:formatCode>
                <c:ptCount val="44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香港マカオ台湾の患者・海外輸入症例・無症状病原体保有者!$BY$29:$BY$475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香港マカオ台湾の患者・海外輸入症例・無症状病原体保有者!$BZ$29:$BZ$475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香港マカオ台湾の患者・海外輸入症例・無症状病原体保有者!$CB$29:$CB$475</c:f>
              <c:numCache>
                <c:formatCode>General</c:formatCode>
                <c:ptCount val="44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香港マカオ台湾の患者・海外輸入症例・無症状病原体保有者!$CC$29:$CC$475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香港マカオ台湾の患者・海外輸入症例・無症状病原体保有者!$CD$29:$CD$475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香港マカオ台湾の患者・海外輸入症例・無症状病原体保有者!$BJ$97:$BJ$474</c:f>
              <c:numCache>
                <c:formatCode>m"月"d"日"</c:formatCode>
                <c:ptCount val="3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numCache>
            </c:numRef>
          </c:cat>
          <c:val>
            <c:numRef>
              <c:f>香港マカオ台湾の患者・海外輸入症例・無症状病原体保有者!$BK$97:$BK$474</c:f>
              <c:numCache>
                <c:formatCode>General</c:formatCode>
                <c:ptCount val="37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香港マカオ台湾の患者・海外輸入症例・無症状病原体保有者!$BJ$97:$BJ$474</c:f>
              <c:numCache>
                <c:formatCode>m"月"d"日"</c:formatCode>
                <c:ptCount val="3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numCache>
            </c:numRef>
          </c:cat>
          <c:val>
            <c:numRef>
              <c:f>香港マカオ台湾の患者・海外輸入症例・無症状病原体保有者!$BL$97:$BL$474</c:f>
              <c:numCache>
                <c:formatCode>General</c:formatCode>
                <c:ptCount val="37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香港マカオ台湾の患者・海外輸入症例・無症状病原体保有者!$BM$97:$BM$474</c:f>
              <c:numCache>
                <c:formatCode>m"月"d"日"</c:formatCode>
                <c:ptCount val="3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numCache>
            </c:numRef>
          </c:cat>
          <c:val>
            <c:numRef>
              <c:f>香港マカオ台湾の患者・海外輸入症例・無症状病原体保有者!$BN$97:$BN$474</c:f>
              <c:numCache>
                <c:formatCode>General</c:formatCode>
                <c:ptCount val="37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香港マカオ台湾の患者・海外輸入症例・無症状病原体保有者!$BM$97:$BM$474</c:f>
              <c:numCache>
                <c:formatCode>m"月"d"日"</c:formatCode>
                <c:ptCount val="37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numCache>
            </c:numRef>
          </c:cat>
          <c:val>
            <c:numRef>
              <c:f>香港マカオ台湾の患者・海外輸入症例・無症状病原体保有者!$BO$97:$BO$474</c:f>
              <c:numCache>
                <c:formatCode>General</c:formatCode>
                <c:ptCount val="37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香港マカオ台湾の患者・海外輸入症例・無症状病原体保有者!$CI$29:$CI$475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香港マカオ台湾の患者・海外輸入症例・無症状病原体保有者!$CF$29:$CF$475</c:f>
              <c:numCache>
                <c:formatCode>General</c:formatCode>
                <c:ptCount val="44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香港マカオ台湾の患者・海外輸入症例・無症状病原体保有者!$CE$29:$CE$475</c:f>
              <c:numCache>
                <c:formatCode>m"月"d"日"</c:formatCode>
                <c:ptCount val="44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numCache>
            </c:numRef>
          </c:cat>
          <c:val>
            <c:numRef>
              <c:f>香港マカオ台湾の患者・海外輸入症例・無症状病原体保有者!$CG$29:$CG$475</c:f>
              <c:numCache>
                <c:formatCode>General</c:formatCode>
                <c:ptCount val="4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85"/>
  <sheetViews>
    <sheetView tabSelected="1" zoomScaleNormal="100" workbookViewId="0">
      <pane xSplit="2" ySplit="5" topLeftCell="C473" activePane="bottomRight" state="frozen"/>
      <selection pane="topRight" activeCell="C1" sqref="C1"/>
      <selection pane="bottomLeft" activeCell="A8" sqref="A8"/>
      <selection pane="bottomRight" activeCell="K475" sqref="K47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44298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 si="594">+H472+G473</f>
        <v>90410</v>
      </c>
      <c r="I473" s="89">
        <f t="shared" ref="I473" si="595">+H473-M473-O473</f>
        <v>286</v>
      </c>
      <c r="J473" s="48">
        <v>1</v>
      </c>
      <c r="K473" s="56">
        <f t="shared" ref="K473" si="596">+J473+K472</f>
        <v>4</v>
      </c>
      <c r="L473" s="48">
        <v>0</v>
      </c>
      <c r="M473" s="89">
        <f t="shared" ref="M473" si="597">+L473+M472</f>
        <v>4636</v>
      </c>
      <c r="N473" s="48">
        <v>7</v>
      </c>
      <c r="O473" s="89">
        <f t="shared" ref="O473" si="598">+N473+O472</f>
        <v>85488</v>
      </c>
      <c r="P473" s="111">
        <f t="shared" ref="P473" si="599">+Q473-Q472</f>
        <v>752</v>
      </c>
      <c r="Q473" s="57">
        <v>996340</v>
      </c>
      <c r="R473" s="48">
        <v>487</v>
      </c>
      <c r="S473" s="118"/>
      <c r="T473" s="57">
        <v>7649</v>
      </c>
      <c r="U473" s="78"/>
      <c r="W473" s="1">
        <f t="shared" ref="W473" si="600">+B473</f>
        <v>44296</v>
      </c>
      <c r="X473" s="122">
        <f t="shared" ref="X473" si="601">+G473</f>
        <v>10</v>
      </c>
      <c r="Y473">
        <f t="shared" ref="Y473" si="602">+H473</f>
        <v>90410</v>
      </c>
      <c r="Z473" s="123">
        <f t="shared" ref="Z473" si="603">+B473</f>
        <v>44296</v>
      </c>
      <c r="AA473">
        <f t="shared" ref="AA473" si="604">+L473</f>
        <v>0</v>
      </c>
      <c r="AB473">
        <f t="shared" ref="AB473" si="605">+M473</f>
        <v>4636</v>
      </c>
      <c r="AC473">
        <v>26</v>
      </c>
    </row>
    <row r="474" spans="2:29" x14ac:dyDescent="0.55000000000000004">
      <c r="B474" s="77">
        <v>44297</v>
      </c>
      <c r="C474" s="48">
        <v>1</v>
      </c>
      <c r="D474" s="84"/>
      <c r="E474" s="110"/>
      <c r="F474" s="57">
        <v>1</v>
      </c>
      <c r="G474" s="48">
        <v>16</v>
      </c>
      <c r="H474" s="89">
        <f t="shared" ref="H474" si="606">+H473+G474</f>
        <v>90426</v>
      </c>
      <c r="I474" s="89">
        <f t="shared" ref="I474" si="607">+H474-M474-O474</f>
        <v>295</v>
      </c>
      <c r="J474" s="48">
        <v>-1</v>
      </c>
      <c r="K474" s="56">
        <f t="shared" ref="K474" si="608">+J474+K473</f>
        <v>3</v>
      </c>
      <c r="L474" s="48">
        <v>0</v>
      </c>
      <c r="M474" s="89">
        <f t="shared" ref="M474" si="609">+L474+M473</f>
        <v>4636</v>
      </c>
      <c r="N474" s="48">
        <v>7</v>
      </c>
      <c r="O474" s="89">
        <f t="shared" ref="O474" si="610">+N474+O473</f>
        <v>85495</v>
      </c>
      <c r="P474" s="111">
        <f t="shared" ref="P474" si="611">+Q474-Q473</f>
        <v>517</v>
      </c>
      <c r="Q474" s="57">
        <v>996857</v>
      </c>
      <c r="R474" s="48">
        <v>546</v>
      </c>
      <c r="S474" s="118"/>
      <c r="T474" s="57">
        <v>7619</v>
      </c>
      <c r="U474" s="78"/>
      <c r="W474" s="1">
        <f t="shared" ref="W474" si="612">+B474</f>
        <v>44297</v>
      </c>
      <c r="X474" s="122">
        <f t="shared" ref="X474" si="613">+G474</f>
        <v>16</v>
      </c>
      <c r="Y474">
        <f t="shared" ref="Y474" si="614">+H474</f>
        <v>90426</v>
      </c>
      <c r="Z474" s="123">
        <f t="shared" ref="Z474" si="615">+B474</f>
        <v>44297</v>
      </c>
      <c r="AA474">
        <f t="shared" ref="AA474" si="616">+L474</f>
        <v>0</v>
      </c>
      <c r="AB474">
        <f t="shared" ref="AB474" si="617">+M474</f>
        <v>4636</v>
      </c>
      <c r="AC474">
        <v>26</v>
      </c>
    </row>
    <row r="475" spans="2:29" x14ac:dyDescent="0.55000000000000004">
      <c r="B475" s="77"/>
      <c r="C475" s="59"/>
      <c r="D475" s="49"/>
      <c r="E475" s="61"/>
      <c r="F475" s="60"/>
      <c r="G475" s="59"/>
      <c r="H475" s="61"/>
      <c r="I475" s="55"/>
      <c r="J475" s="59"/>
      <c r="K475" s="61"/>
      <c r="L475" s="59"/>
      <c r="M475" s="61"/>
      <c r="N475" s="48"/>
      <c r="O475" s="60"/>
      <c r="P475" s="124"/>
      <c r="Q475" s="60"/>
      <c r="R475" s="48"/>
      <c r="S475" s="60"/>
      <c r="T475" s="60"/>
      <c r="U475" s="78"/>
    </row>
    <row r="476" spans="2:29" ht="9.5" customHeight="1" thickBot="1" x14ac:dyDescent="0.6">
      <c r="B476" s="66"/>
      <c r="C476" s="79"/>
      <c r="D476" s="80"/>
      <c r="E476" s="82"/>
      <c r="F476" s="95"/>
      <c r="G476" s="79"/>
      <c r="H476" s="82"/>
      <c r="I476" s="82"/>
      <c r="J476" s="79"/>
      <c r="K476" s="82"/>
      <c r="L476" s="79"/>
      <c r="M476" s="82"/>
      <c r="N476" s="83"/>
      <c r="O476" s="81"/>
      <c r="P476" s="94"/>
      <c r="Q476" s="95"/>
      <c r="R476" s="120"/>
      <c r="S476" s="95"/>
      <c r="T476" s="95"/>
      <c r="U476" s="67"/>
    </row>
    <row r="478" spans="2:29" ht="13" customHeight="1" x14ac:dyDescent="0.55000000000000004">
      <c r="E478" s="112"/>
      <c r="F478" s="113"/>
      <c r="G478" s="112" t="s">
        <v>80</v>
      </c>
      <c r="H478" s="113"/>
      <c r="I478" s="113"/>
      <c r="J478" s="113"/>
      <c r="U478" s="72"/>
    </row>
    <row r="479" spans="2:29" ht="13" customHeight="1" x14ac:dyDescent="0.55000000000000004">
      <c r="E479" s="112" t="s">
        <v>98</v>
      </c>
      <c r="F479" s="113"/>
      <c r="G479" s="293" t="s">
        <v>79</v>
      </c>
      <c r="H479" s="294"/>
      <c r="I479" s="112" t="s">
        <v>106</v>
      </c>
      <c r="J479" s="113"/>
    </row>
    <row r="480" spans="2:29" ht="13" customHeight="1" x14ac:dyDescent="0.55000000000000004">
      <c r="B480" s="130"/>
      <c r="E480" s="114" t="s">
        <v>108</v>
      </c>
      <c r="F480" s="113"/>
      <c r="G480" s="115"/>
      <c r="H480" s="115"/>
      <c r="I480" s="112" t="s">
        <v>107</v>
      </c>
      <c r="J480" s="113"/>
    </row>
    <row r="481" spans="5:10" ht="18.5" customHeight="1" x14ac:dyDescent="0.55000000000000004">
      <c r="E481" s="112" t="s">
        <v>96</v>
      </c>
      <c r="F481" s="113"/>
      <c r="G481" s="112" t="s">
        <v>97</v>
      </c>
      <c r="H481" s="113"/>
      <c r="I481" s="113"/>
      <c r="J481" s="113"/>
    </row>
    <row r="482" spans="5:10" ht="13" customHeight="1" x14ac:dyDescent="0.55000000000000004">
      <c r="E482" s="112" t="s">
        <v>98</v>
      </c>
      <c r="F482" s="113"/>
      <c r="G482" s="112" t="s">
        <v>99</v>
      </c>
      <c r="H482" s="113"/>
      <c r="I482" s="113"/>
      <c r="J482" s="113"/>
    </row>
    <row r="483" spans="5:10" ht="13" customHeight="1" x14ac:dyDescent="0.55000000000000004">
      <c r="E483" s="112" t="s">
        <v>98</v>
      </c>
      <c r="F483" s="113"/>
      <c r="G483" s="112" t="s">
        <v>100</v>
      </c>
      <c r="H483" s="113"/>
      <c r="I483" s="113"/>
      <c r="J483" s="113"/>
    </row>
    <row r="484" spans="5:10" ht="13" customHeight="1" x14ac:dyDescent="0.55000000000000004">
      <c r="E484" s="112" t="s">
        <v>101</v>
      </c>
      <c r="F484" s="113"/>
      <c r="G484" s="112" t="s">
        <v>102</v>
      </c>
      <c r="H484" s="113"/>
      <c r="I484" s="113"/>
      <c r="J484" s="113"/>
    </row>
    <row r="485" spans="5:10" ht="13" customHeight="1" x14ac:dyDescent="0.55000000000000004">
      <c r="E485" s="112" t="s">
        <v>103</v>
      </c>
      <c r="F485" s="113"/>
      <c r="G485" s="112" t="s">
        <v>104</v>
      </c>
      <c r="H485" s="113"/>
      <c r="I485" s="113"/>
      <c r="J485" s="113"/>
    </row>
  </sheetData>
  <mergeCells count="12">
    <mergeCell ref="G479:H47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79"/>
  <sheetViews>
    <sheetView topLeftCell="A4" zoomScale="96" zoomScaleNormal="96" workbookViewId="0">
      <pane xSplit="1" ySplit="4" topLeftCell="B472" activePane="bottomRight" state="frozen"/>
      <selection activeCell="A4" sqref="A4"/>
      <selection pane="topRight" activeCell="B4" sqref="B4"/>
      <selection pane="bottomLeft" activeCell="A8" sqref="A8"/>
      <selection pane="bottomRight" activeCell="D474" sqref="D47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73"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73"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 si="2443">+B472+C471</f>
        <v>5421</v>
      </c>
      <c r="D472" s="154">
        <f t="shared" ref="D472"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 si="2445">+A472</f>
        <v>44296</v>
      </c>
      <c r="AA472" s="230">
        <f t="shared" ref="AA472" si="2446">+AF472+AL472+AR472</f>
        <v>12673</v>
      </c>
      <c r="AB472" s="230">
        <f t="shared" ref="AB472" si="2447">+AH472+AN472+AT472</f>
        <v>12261</v>
      </c>
      <c r="AC472" s="231">
        <f t="shared" ref="AC472" si="2448">+AJ472+AP472+AV472</f>
        <v>217</v>
      </c>
      <c r="AD472" s="183">
        <f t="shared" ref="AD472" si="2449">+AF472-AF471</f>
        <v>5</v>
      </c>
      <c r="AE472" s="243">
        <f t="shared" ref="AE472" si="2450">+AE471+AD472</f>
        <v>10363</v>
      </c>
      <c r="AF472" s="155">
        <v>11568</v>
      </c>
      <c r="AG472" s="184">
        <f t="shared" ref="AG472:AG473" si="2451">+AH472-AH471</f>
        <v>7</v>
      </c>
      <c r="AH472" s="155">
        <v>11193</v>
      </c>
      <c r="AI472" s="184">
        <f t="shared" ref="AI472" si="2452">+AJ472-AJ471</f>
        <v>0</v>
      </c>
      <c r="AJ472" s="185">
        <v>207</v>
      </c>
      <c r="AK472" s="186">
        <f t="shared" ref="AK472" si="2453">+AL472-AL471</f>
        <v>0</v>
      </c>
      <c r="AL472" s="155">
        <v>49</v>
      </c>
      <c r="AM472" s="184">
        <f t="shared" ref="AM472" si="2454">+AN472-AN471</f>
        <v>0</v>
      </c>
      <c r="AN472" s="155">
        <v>48</v>
      </c>
      <c r="AO472" s="184">
        <f t="shared" ref="AO472" si="2455">+AP472-AP471</f>
        <v>0</v>
      </c>
      <c r="AP472" s="187">
        <v>0</v>
      </c>
      <c r="AQ472" s="186">
        <f t="shared" ref="AQ472" si="2456">+AR472-AR471</f>
        <v>2</v>
      </c>
      <c r="AR472" s="155">
        <v>1056</v>
      </c>
      <c r="AS472" s="184">
        <f t="shared" ref="AS472" si="2457">+AT472-AT471</f>
        <v>2</v>
      </c>
      <c r="AT472" s="155">
        <v>1020</v>
      </c>
      <c r="AU472" s="184">
        <f t="shared" ref="AU472:AU473" si="2458">+AV472-AV471</f>
        <v>0</v>
      </c>
      <c r="AV472" s="188">
        <v>10</v>
      </c>
      <c r="AW472" s="238">
        <f t="shared" si="1985"/>
        <v>311</v>
      </c>
      <c r="AX472" s="237">
        <f t="shared" ref="AX472" si="2459">+A472</f>
        <v>44296</v>
      </c>
      <c r="AY472" s="6">
        <v>0</v>
      </c>
      <c r="AZ472" s="238">
        <f t="shared" ref="AZ472" si="2460">+AZ471+AY472</f>
        <v>410</v>
      </c>
      <c r="BA472" s="238">
        <f t="shared" si="537"/>
        <v>255</v>
      </c>
      <c r="BB472" s="130">
        <v>0</v>
      </c>
      <c r="BC472" s="27">
        <f t="shared" ref="BC472" si="2461">+BC471+BB472</f>
        <v>964</v>
      </c>
      <c r="BD472" s="238">
        <f t="shared" si="539"/>
        <v>290</v>
      </c>
      <c r="BE472" s="229">
        <f t="shared" ref="BE472" si="2462">+Z472</f>
        <v>44296</v>
      </c>
      <c r="BF472" s="132">
        <f t="shared" ref="BF472" si="2463">+B472</f>
        <v>10</v>
      </c>
      <c r="BG472" s="132">
        <f t="shared" ref="BG472" si="2464">+BI472</f>
        <v>5421</v>
      </c>
      <c r="BH472" s="229">
        <f t="shared" ref="BH472" si="2465">+A472</f>
        <v>44296</v>
      </c>
      <c r="BI472" s="132">
        <f t="shared" ref="BI472" si="2466">+C472</f>
        <v>5421</v>
      </c>
      <c r="BJ472" s="1">
        <f t="shared" ref="BJ472" si="2467">+BE472</f>
        <v>44296</v>
      </c>
      <c r="BK472">
        <f t="shared" ref="BK472" si="2468">+L472</f>
        <v>22</v>
      </c>
      <c r="BL472">
        <f t="shared" ref="BL472" si="2469">+M472</f>
        <v>22</v>
      </c>
      <c r="BM472" s="1">
        <f t="shared" ref="BM472" si="2470">+BJ472</f>
        <v>44296</v>
      </c>
      <c r="BN472">
        <f t="shared" ref="BN472" si="2471">+BN471+BK472</f>
        <v>8783</v>
      </c>
      <c r="BO472">
        <f t="shared" ref="BO472" si="2472">+BO471+BL472</f>
        <v>4318</v>
      </c>
      <c r="BP472" s="179">
        <f t="shared" ref="BP472" si="2473">+A472</f>
        <v>44296</v>
      </c>
      <c r="BQ472">
        <f t="shared" ref="BQ472" si="2474">+AF472</f>
        <v>11568</v>
      </c>
      <c r="BR472">
        <f t="shared" ref="BR472" si="2475">+AH472</f>
        <v>11193</v>
      </c>
      <c r="BS472">
        <f t="shared" ref="BS472" si="2476">+AJ472</f>
        <v>207</v>
      </c>
      <c r="BT472">
        <v>15</v>
      </c>
      <c r="BU472">
        <f t="shared" ref="BU472" si="2477">+AD472</f>
        <v>5</v>
      </c>
      <c r="BV472">
        <f t="shared" ref="BV472" si="2478">+BV471+BU472</f>
        <v>418</v>
      </c>
      <c r="BW472" s="179">
        <f t="shared" ref="BW472" si="2479">+A472</f>
        <v>44296</v>
      </c>
      <c r="BX472">
        <f t="shared" ref="BX472" si="2480">+AL472</f>
        <v>49</v>
      </c>
      <c r="BY472">
        <f t="shared" ref="BY472" si="2481">+AN472</f>
        <v>48</v>
      </c>
      <c r="BZ472">
        <f t="shared" ref="BZ472" si="2482">+AP472</f>
        <v>0</v>
      </c>
      <c r="CA472" s="179">
        <f t="shared" ref="CA472" si="2483">+A472</f>
        <v>44296</v>
      </c>
      <c r="CB472">
        <f t="shared" ref="CB472" si="2484">+AR472</f>
        <v>1056</v>
      </c>
      <c r="CC472">
        <f t="shared" ref="CC472" si="2485">+AT472</f>
        <v>1020</v>
      </c>
      <c r="CD472">
        <f t="shared" ref="CD472" si="2486">+AV472</f>
        <v>10</v>
      </c>
      <c r="CE472" s="179">
        <f t="shared" ref="CE472" si="2487">+A472</f>
        <v>44296</v>
      </c>
      <c r="CF472">
        <f t="shared" ref="CF472" si="2488">+AD472</f>
        <v>5</v>
      </c>
      <c r="CG472">
        <f t="shared" ref="CG472" si="2489">+AG472</f>
        <v>7</v>
      </c>
      <c r="CH472" s="179">
        <f t="shared" ref="CH472" si="2490">+A472</f>
        <v>44296</v>
      </c>
      <c r="CI472">
        <f t="shared" ref="CI472" si="2491">+AI472</f>
        <v>0</v>
      </c>
      <c r="CJ472" s="1">
        <f t="shared" ref="CJ472" si="2492">+Z472</f>
        <v>44296</v>
      </c>
      <c r="CK472" s="282">
        <f t="shared" ref="CK472" si="2493">+AD472</f>
        <v>5</v>
      </c>
      <c r="CL472" s="1">
        <f t="shared" ref="CL472" si="2494">+Z472</f>
        <v>44296</v>
      </c>
      <c r="CM472" s="283">
        <f t="shared" ref="CM472" si="2495">+AI472</f>
        <v>0</v>
      </c>
    </row>
    <row r="473" spans="1:91" ht="18" customHeight="1" x14ac:dyDescent="0.55000000000000004">
      <c r="A473" s="179">
        <v>44297</v>
      </c>
      <c r="B473" s="240">
        <v>14</v>
      </c>
      <c r="C473" s="154">
        <f t="shared" ref="C473" si="2496">+B473+C472</f>
        <v>5435</v>
      </c>
      <c r="D473" s="154">
        <f t="shared" ref="D473" si="2497">+C473-F473</f>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ref="Z473" si="2498">+A473</f>
        <v>44297</v>
      </c>
      <c r="AA473" s="230">
        <f t="shared" ref="AA473" si="2499">+AF473+AL473+AR473</f>
        <v>12687</v>
      </c>
      <c r="AB473" s="230">
        <f t="shared" ref="AB473" si="2500">+AH473+AN473+AT473</f>
        <v>12276</v>
      </c>
      <c r="AC473" s="231">
        <f t="shared" ref="AC473" si="2501">+AJ473+AP473+AV473</f>
        <v>218</v>
      </c>
      <c r="AD473" s="183">
        <f t="shared" ref="AD473" si="2502">+AF473-AF472</f>
        <v>13</v>
      </c>
      <c r="AE473" s="243">
        <f t="shared" ref="AE473" si="2503">+AE472+AD473</f>
        <v>10376</v>
      </c>
      <c r="AF473" s="155">
        <v>11581</v>
      </c>
      <c r="AG473" s="184">
        <f t="shared" si="2451"/>
        <v>13</v>
      </c>
      <c r="AH473" s="155">
        <v>11206</v>
      </c>
      <c r="AI473" s="184">
        <f t="shared" ref="AI473" si="2504">+AJ473-AJ472</f>
        <v>0</v>
      </c>
      <c r="AJ473" s="185">
        <v>207</v>
      </c>
      <c r="AK473" s="186">
        <f t="shared" ref="AK473" si="2505">+AL473-AL472</f>
        <v>0</v>
      </c>
      <c r="AL473" s="155">
        <v>49</v>
      </c>
      <c r="AM473" s="184">
        <f t="shared" ref="AM473" si="2506">+AN473-AN472</f>
        <v>0</v>
      </c>
      <c r="AN473" s="155">
        <v>48</v>
      </c>
      <c r="AO473" s="184">
        <f t="shared" ref="AO473" si="2507">+AP473-AP472</f>
        <v>0</v>
      </c>
      <c r="AP473" s="187">
        <v>0</v>
      </c>
      <c r="AQ473" s="186">
        <f t="shared" ref="AQ473" si="2508">+AR473-AR472</f>
        <v>1</v>
      </c>
      <c r="AR473" s="155">
        <v>1057</v>
      </c>
      <c r="AS473" s="184">
        <f t="shared" ref="AS473" si="2509">+AT473-AT472</f>
        <v>2</v>
      </c>
      <c r="AT473" s="155">
        <v>1022</v>
      </c>
      <c r="AU473" s="184">
        <f t="shared" ref="AU473" si="2510">+AV473-AV472</f>
        <v>1</v>
      </c>
      <c r="AV473" s="188">
        <v>11</v>
      </c>
      <c r="AW473" s="238">
        <f t="shared" si="1985"/>
        <v>312</v>
      </c>
      <c r="AX473" s="237">
        <f t="shared" ref="AX473" si="2511">+A473</f>
        <v>44297</v>
      </c>
      <c r="AY473" s="6">
        <v>0</v>
      </c>
      <c r="AZ473" s="238">
        <f t="shared" ref="AZ473" si="2512">+AZ472+AY473</f>
        <v>410</v>
      </c>
      <c r="BA473" s="238">
        <f t="shared" si="537"/>
        <v>256</v>
      </c>
      <c r="BB473" s="130">
        <v>0</v>
      </c>
      <c r="BC473" s="27">
        <f t="shared" ref="BC473" si="2513">+BC472+BB473</f>
        <v>964</v>
      </c>
      <c r="BD473" s="238">
        <f t="shared" si="539"/>
        <v>291</v>
      </c>
      <c r="BE473" s="229">
        <f t="shared" ref="BE473" si="2514">+Z473</f>
        <v>44297</v>
      </c>
      <c r="BF473" s="132">
        <f t="shared" ref="BF473" si="2515">+B473</f>
        <v>14</v>
      </c>
      <c r="BG473" s="132">
        <f t="shared" ref="BG473" si="2516">+BI473</f>
        <v>5435</v>
      </c>
      <c r="BH473" s="229">
        <f t="shared" ref="BH473" si="2517">+A473</f>
        <v>44297</v>
      </c>
      <c r="BI473" s="132">
        <f t="shared" ref="BI473" si="2518">+C473</f>
        <v>5435</v>
      </c>
      <c r="BJ473" s="1">
        <f t="shared" ref="BJ473" si="2519">+BE473</f>
        <v>44297</v>
      </c>
      <c r="BK473">
        <f t="shared" ref="BK473" si="2520">+L473</f>
        <v>12</v>
      </c>
      <c r="BL473">
        <f t="shared" ref="BL473" si="2521">+M473</f>
        <v>12</v>
      </c>
      <c r="BM473" s="1">
        <f t="shared" ref="BM473" si="2522">+BJ473</f>
        <v>44297</v>
      </c>
      <c r="BN473">
        <f t="shared" ref="BN473" si="2523">+BN472+BK473</f>
        <v>8795</v>
      </c>
      <c r="BO473">
        <f t="shared" ref="BO473" si="2524">+BO472+BL473</f>
        <v>4330</v>
      </c>
      <c r="BP473" s="179">
        <f t="shared" ref="BP473" si="2525">+A473</f>
        <v>44297</v>
      </c>
      <c r="BQ473">
        <f t="shared" ref="BQ473" si="2526">+AF473</f>
        <v>11581</v>
      </c>
      <c r="BR473">
        <f t="shared" ref="BR473" si="2527">+AH473</f>
        <v>11206</v>
      </c>
      <c r="BS473">
        <f t="shared" ref="BS473" si="2528">+AJ473</f>
        <v>207</v>
      </c>
      <c r="BT473">
        <v>15</v>
      </c>
      <c r="BU473">
        <f t="shared" ref="BU473" si="2529">+AD473</f>
        <v>13</v>
      </c>
      <c r="BV473">
        <f t="shared" ref="BV473" si="2530">+BV472+BU473</f>
        <v>431</v>
      </c>
      <c r="BW473" s="179">
        <f t="shared" ref="BW473" si="2531">+A473</f>
        <v>44297</v>
      </c>
      <c r="BX473">
        <f t="shared" ref="BX473" si="2532">+AL473</f>
        <v>49</v>
      </c>
      <c r="BY473">
        <f t="shared" ref="BY473" si="2533">+AN473</f>
        <v>48</v>
      </c>
      <c r="BZ473">
        <f t="shared" ref="BZ473" si="2534">+AP473</f>
        <v>0</v>
      </c>
      <c r="CA473" s="179">
        <f t="shared" ref="CA473" si="2535">+A473</f>
        <v>44297</v>
      </c>
      <c r="CB473">
        <f t="shared" ref="CB473" si="2536">+AR473</f>
        <v>1057</v>
      </c>
      <c r="CC473">
        <f t="shared" ref="CC473" si="2537">+AT473</f>
        <v>1022</v>
      </c>
      <c r="CD473">
        <f t="shared" ref="CD473" si="2538">+AV473</f>
        <v>11</v>
      </c>
      <c r="CE473" s="179">
        <f t="shared" ref="CE473" si="2539">+A473</f>
        <v>44297</v>
      </c>
      <c r="CF473">
        <f t="shared" ref="CF473" si="2540">+AD473</f>
        <v>13</v>
      </c>
      <c r="CG473">
        <f t="shared" ref="CG473" si="2541">+AG473</f>
        <v>13</v>
      </c>
      <c r="CH473" s="179">
        <f t="shared" ref="CH473" si="2542">+A473</f>
        <v>44297</v>
      </c>
      <c r="CI473">
        <f t="shared" ref="CI473" si="2543">+AI473</f>
        <v>0</v>
      </c>
      <c r="CJ473" s="1">
        <f t="shared" ref="CJ473" si="2544">+Z473</f>
        <v>44297</v>
      </c>
      <c r="CK473" s="282">
        <f t="shared" ref="CK473" si="2545">+AD473</f>
        <v>13</v>
      </c>
      <c r="CL473" s="1">
        <f t="shared" ref="CL473" si="2546">+Z473</f>
        <v>44297</v>
      </c>
      <c r="CM473" s="283">
        <f t="shared" ref="CM473" si="2547">+AI473</f>
        <v>0</v>
      </c>
    </row>
    <row r="474" spans="1:91" ht="18" customHeight="1" x14ac:dyDescent="0.55000000000000004">
      <c r="A474" s="179"/>
      <c r="B474" s="147"/>
      <c r="C474" s="154"/>
      <c r="D474" s="154"/>
      <c r="E474" s="147"/>
      <c r="F474" s="147"/>
      <c r="G474" s="147"/>
      <c r="H474" s="135"/>
      <c r="I474" s="147"/>
      <c r="J474" s="135"/>
      <c r="K474" s="42"/>
      <c r="L474" s="146"/>
      <c r="M474" s="147"/>
      <c r="N474" s="135"/>
      <c r="O474" s="135"/>
      <c r="P474" s="147"/>
      <c r="Q474" s="147"/>
      <c r="R474" s="135"/>
      <c r="S474" s="135"/>
      <c r="T474" s="147"/>
      <c r="U474" s="147"/>
      <c r="V474" s="135"/>
      <c r="W474" s="42"/>
      <c r="X474" s="148"/>
      <c r="Z474" s="75"/>
      <c r="AA474" s="230"/>
      <c r="AB474" s="230"/>
      <c r="AC474" s="231"/>
      <c r="AD474" s="183"/>
      <c r="AE474" s="243"/>
      <c r="AF474" s="155"/>
      <c r="AG474" s="184"/>
      <c r="AH474" s="155"/>
      <c r="AI474" s="184"/>
      <c r="AJ474" s="185"/>
      <c r="AK474" s="186"/>
      <c r="AL474" s="155"/>
      <c r="AM474" s="184"/>
      <c r="AN474" s="155"/>
      <c r="AO474" s="184"/>
      <c r="AP474" s="187"/>
      <c r="AQ474" s="186"/>
      <c r="AR474" s="155"/>
      <c r="AS474" s="184"/>
      <c r="AT474" s="155"/>
      <c r="AU474" s="184"/>
      <c r="AV474" s="188"/>
      <c r="AX474"/>
      <c r="AY474"/>
      <c r="AZ474"/>
      <c r="BB474"/>
      <c r="BQ474" s="45"/>
      <c r="BR474" s="45"/>
      <c r="BS474" s="45"/>
      <c r="BT474" s="45"/>
      <c r="BU474" s="45"/>
      <c r="BV474" s="45"/>
      <c r="BW474" s="45"/>
    </row>
    <row r="475" spans="1:91" ht="7" customHeight="1" thickBot="1" x14ac:dyDescent="0.6">
      <c r="A475" s="66"/>
      <c r="B475" s="146"/>
      <c r="C475" s="154"/>
      <c r="D475" s="147"/>
      <c r="E475" s="147"/>
      <c r="F475" s="147"/>
      <c r="G475" s="147"/>
      <c r="H475" s="135"/>
      <c r="I475" s="147"/>
      <c r="J475" s="135"/>
      <c r="K475" s="148"/>
      <c r="L475" s="146"/>
      <c r="M475" s="147"/>
      <c r="N475" s="135"/>
      <c r="O475" s="135"/>
      <c r="P475" s="147"/>
      <c r="Q475" s="147"/>
      <c r="R475" s="135"/>
      <c r="S475" s="135"/>
      <c r="T475" s="147"/>
      <c r="U475" s="147"/>
      <c r="V475" s="135"/>
      <c r="W475" s="42"/>
      <c r="X475" s="148"/>
      <c r="Z475" s="66"/>
      <c r="AA475" s="64"/>
      <c r="AB475" s="64"/>
      <c r="AC475" s="64"/>
      <c r="AD475" s="183"/>
      <c r="AE475" s="243"/>
      <c r="AF475" s="155"/>
      <c r="AG475" s="184"/>
      <c r="AH475" s="155"/>
      <c r="AI475" s="184"/>
      <c r="AJ475" s="185"/>
      <c r="AK475" s="186"/>
      <c r="AL475" s="155"/>
      <c r="AM475" s="184"/>
      <c r="AN475" s="155"/>
      <c r="AO475" s="184"/>
      <c r="AP475" s="187"/>
      <c r="AQ475" s="186"/>
      <c r="AR475" s="155"/>
      <c r="AS475" s="184"/>
      <c r="AT475" s="155"/>
      <c r="AU475" s="184"/>
      <c r="AV475" s="188"/>
    </row>
    <row r="476" spans="1:91" x14ac:dyDescent="0.55000000000000004">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AE476">
        <f>SUM(AD443:AD448)</f>
        <v>190</v>
      </c>
      <c r="AY476" s="45" t="s">
        <v>476</v>
      </c>
      <c r="BB476" s="45" t="s">
        <v>475</v>
      </c>
      <c r="BU476">
        <f>SUM(BU442:BU475)</f>
        <v>431</v>
      </c>
    </row>
    <row r="477" spans="1:91" x14ac:dyDescent="0.55000000000000004">
      <c r="AI477" s="259">
        <f>SUM(AI189:AI474)</f>
        <v>200</v>
      </c>
      <c r="AY477" s="45">
        <f>SUM(AY359:AY413)</f>
        <v>69</v>
      </c>
      <c r="BB477" s="45">
        <f>SUM(BB374:BB413)</f>
        <v>941</v>
      </c>
    </row>
    <row r="478" spans="1:91" x14ac:dyDescent="0.55000000000000004">
      <c r="L478">
        <f>SUM(L97:L477)</f>
        <v>8795</v>
      </c>
      <c r="P478">
        <f>SUM(P97:P477)</f>
        <v>1737</v>
      </c>
      <c r="AD478">
        <f>SUM(AD188:AD194)</f>
        <v>82</v>
      </c>
    </row>
    <row r="479" spans="1:91" ht="15.5" customHeight="1" x14ac:dyDescent="0.55000000000000004">
      <c r="A479" s="130"/>
      <c r="D479">
        <f>SUM(B229:B259)</f>
        <v>435</v>
      </c>
      <c r="Z479" s="130"/>
      <c r="AA479" s="130"/>
      <c r="AB479" s="130"/>
      <c r="AC479" s="130"/>
      <c r="AF479">
        <f>SUM(AD188:AD474)</f>
        <v>10378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46"/>
  <sheetViews>
    <sheetView workbookViewId="0">
      <pane xSplit="3" ySplit="1" topLeftCell="D227" activePane="bottomRight" state="frozen"/>
      <selection pane="topRight" activeCell="C1" sqref="C1"/>
      <selection pane="bottomLeft" activeCell="A2" sqref="A2"/>
      <selection pane="bottomRight" activeCell="A236" sqref="A23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36"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f t="shared" ref="B228" si="145">SUM(D228:AC228)-I228</f>
        <v>11</v>
      </c>
      <c r="C228" s="1">
        <v>44289</v>
      </c>
      <c r="D228">
        <v>6</v>
      </c>
      <c r="E228">
        <v>2</v>
      </c>
      <c r="H228">
        <v>1</v>
      </c>
      <c r="I228" s="265">
        <f t="shared" si="28"/>
        <v>2</v>
      </c>
      <c r="J228">
        <v>1</v>
      </c>
      <c r="Z228">
        <v>1</v>
      </c>
      <c r="AD228" s="1">
        <f t="shared" ref="AD228" si="146">+C228</f>
        <v>44289</v>
      </c>
      <c r="AE228" s="266">
        <f t="shared" ref="AE228" si="147">+B228</f>
        <v>11</v>
      </c>
      <c r="AF228">
        <f t="shared" ref="AF228" si="148">+D228</f>
        <v>6</v>
      </c>
    </row>
    <row r="229" spans="2:32" x14ac:dyDescent="0.55000000000000004">
      <c r="B229" s="265">
        <f t="shared" ref="B229" si="149">SUM(D229:AC229)-I229</f>
        <v>17</v>
      </c>
      <c r="C229" s="1">
        <v>44290</v>
      </c>
      <c r="D229">
        <v>3</v>
      </c>
      <c r="F229">
        <v>3</v>
      </c>
      <c r="G229">
        <v>4</v>
      </c>
      <c r="H229">
        <v>1</v>
      </c>
      <c r="I229" s="265">
        <f t="shared" si="28"/>
        <v>6</v>
      </c>
      <c r="J229">
        <v>1</v>
      </c>
      <c r="T229">
        <v>2</v>
      </c>
      <c r="W229">
        <v>1</v>
      </c>
      <c r="Z229">
        <v>1</v>
      </c>
      <c r="AB229">
        <v>1</v>
      </c>
      <c r="AD229" s="1">
        <f t="shared" ref="AD229" si="150">+C229</f>
        <v>44290</v>
      </c>
      <c r="AE229" s="266">
        <f t="shared" ref="AE229" si="151">+B229</f>
        <v>17</v>
      </c>
      <c r="AF229">
        <f t="shared" ref="AF229" si="152">+D229</f>
        <v>3</v>
      </c>
    </row>
    <row r="230" spans="2:32" x14ac:dyDescent="0.55000000000000004">
      <c r="B230" s="265">
        <f t="shared" ref="B230" si="153">SUM(D230:AC230)-I230</f>
        <v>9</v>
      </c>
      <c r="C230" s="1">
        <v>44291</v>
      </c>
      <c r="D230">
        <v>2</v>
      </c>
      <c r="E230">
        <v>2</v>
      </c>
      <c r="I230" s="265">
        <f t="shared" si="28"/>
        <v>5</v>
      </c>
      <c r="T230">
        <v>1</v>
      </c>
      <c r="Y230">
        <v>4</v>
      </c>
      <c r="AD230" s="1">
        <f t="shared" ref="AD230" si="154">+C230</f>
        <v>44291</v>
      </c>
      <c r="AE230" s="266">
        <f t="shared" ref="AE230" si="155">+B230</f>
        <v>9</v>
      </c>
      <c r="AF230">
        <f t="shared" ref="AF230" si="156">+D230</f>
        <v>2</v>
      </c>
    </row>
    <row r="231" spans="2:32" x14ac:dyDescent="0.55000000000000004">
      <c r="B231" s="265">
        <f t="shared" ref="B231" si="157">SUM(D231:AC231)-I231</f>
        <v>10</v>
      </c>
      <c r="C231" s="1">
        <v>44292</v>
      </c>
      <c r="D231">
        <v>2</v>
      </c>
      <c r="E231">
        <v>1</v>
      </c>
      <c r="F231">
        <v>2</v>
      </c>
      <c r="H231">
        <v>1</v>
      </c>
      <c r="I231" s="265">
        <f t="shared" si="28"/>
        <v>4</v>
      </c>
      <c r="J231">
        <v>1</v>
      </c>
      <c r="R231">
        <v>1</v>
      </c>
      <c r="T231">
        <v>1</v>
      </c>
      <c r="X231">
        <v>1</v>
      </c>
      <c r="AD231" s="1">
        <f t="shared" ref="AD231" si="158">+C231</f>
        <v>44292</v>
      </c>
      <c r="AE231" s="266">
        <f t="shared" ref="AE231" si="159">+B231</f>
        <v>10</v>
      </c>
      <c r="AF231">
        <f t="shared" ref="AF231" si="160">+D231</f>
        <v>2</v>
      </c>
    </row>
    <row r="232" spans="2:32" x14ac:dyDescent="0.55000000000000004">
      <c r="B232" s="265">
        <f t="shared" ref="B232" si="161">SUM(D232:AC232)-I232</f>
        <v>13</v>
      </c>
      <c r="C232" s="1">
        <v>44293</v>
      </c>
      <c r="D232">
        <v>9</v>
      </c>
      <c r="E232">
        <v>1</v>
      </c>
      <c r="G232">
        <v>1</v>
      </c>
      <c r="I232" s="265">
        <f t="shared" si="28"/>
        <v>2</v>
      </c>
      <c r="T232">
        <v>1</v>
      </c>
      <c r="W232">
        <v>1</v>
      </c>
      <c r="AD232" s="1">
        <f t="shared" ref="AD232" si="162">+C232</f>
        <v>44293</v>
      </c>
      <c r="AE232" s="266">
        <f t="shared" ref="AE232" si="163">+B232</f>
        <v>13</v>
      </c>
      <c r="AF232">
        <f t="shared" ref="AF232" si="164">+D232</f>
        <v>9</v>
      </c>
    </row>
    <row r="233" spans="2:32" x14ac:dyDescent="0.55000000000000004">
      <c r="B233" s="265">
        <f t="shared" ref="B233" si="165">SUM(D233:AC233)-I233</f>
        <v>13</v>
      </c>
      <c r="C233" s="1">
        <v>44294</v>
      </c>
      <c r="D233">
        <v>3</v>
      </c>
      <c r="E233">
        <v>4</v>
      </c>
      <c r="G233">
        <v>2</v>
      </c>
      <c r="H233">
        <v>1</v>
      </c>
      <c r="I233" s="265">
        <f t="shared" si="28"/>
        <v>3</v>
      </c>
      <c r="J233">
        <v>1</v>
      </c>
      <c r="S233">
        <v>1</v>
      </c>
      <c r="Y233">
        <v>1</v>
      </c>
      <c r="AD233" s="1">
        <f t="shared" ref="AD233" si="166">+C233</f>
        <v>44294</v>
      </c>
      <c r="AE233" s="266">
        <f t="shared" ref="AE233" si="167">+B233</f>
        <v>13</v>
      </c>
      <c r="AF233">
        <f t="shared" ref="AF233" si="168">+D233</f>
        <v>3</v>
      </c>
    </row>
    <row r="234" spans="2:32" x14ac:dyDescent="0.55000000000000004">
      <c r="B234" s="265">
        <f t="shared" ref="B234" si="169">SUM(D234:AC234)-I234</f>
        <v>14</v>
      </c>
      <c r="C234" s="1">
        <v>44295</v>
      </c>
      <c r="D234">
        <v>4</v>
      </c>
      <c r="G234">
        <v>1</v>
      </c>
      <c r="H234">
        <v>2</v>
      </c>
      <c r="I234" s="265">
        <f t="shared" si="28"/>
        <v>7</v>
      </c>
      <c r="J234">
        <v>1</v>
      </c>
      <c r="R234">
        <v>1</v>
      </c>
      <c r="V234">
        <v>1</v>
      </c>
      <c r="W234">
        <v>1</v>
      </c>
      <c r="X234">
        <v>1</v>
      </c>
      <c r="Y234">
        <v>1</v>
      </c>
      <c r="AB234">
        <v>1</v>
      </c>
      <c r="AD234" s="1">
        <f t="shared" ref="AD234" si="170">+C234</f>
        <v>44295</v>
      </c>
      <c r="AE234" s="266">
        <f t="shared" ref="AE234" si="171">+B234</f>
        <v>14</v>
      </c>
      <c r="AF234">
        <f t="shared" ref="AF234" si="172">+D234</f>
        <v>4</v>
      </c>
    </row>
    <row r="235" spans="2:32" x14ac:dyDescent="0.55000000000000004">
      <c r="B235" s="265">
        <f t="shared" ref="B235" si="173">SUM(D235:AC235)-I235</f>
        <v>10</v>
      </c>
      <c r="C235" s="1">
        <v>44296</v>
      </c>
      <c r="D235">
        <v>2</v>
      </c>
      <c r="E235">
        <v>1</v>
      </c>
      <c r="F235">
        <v>1</v>
      </c>
      <c r="I235" s="265">
        <f t="shared" si="28"/>
        <v>6</v>
      </c>
      <c r="J235">
        <v>1</v>
      </c>
      <c r="N235">
        <v>3</v>
      </c>
      <c r="Y235">
        <v>1</v>
      </c>
      <c r="Z235">
        <v>1</v>
      </c>
      <c r="AD235" s="1">
        <f t="shared" ref="AD235" si="174">+C235</f>
        <v>44296</v>
      </c>
      <c r="AE235" s="266">
        <f t="shared" ref="AE235" si="175">+B235</f>
        <v>10</v>
      </c>
      <c r="AF235">
        <f t="shared" ref="AF235" si="176">+D235</f>
        <v>2</v>
      </c>
    </row>
    <row r="236" spans="2:32" x14ac:dyDescent="0.55000000000000004">
      <c r="B236" s="265">
        <f t="shared" ref="B236" si="177">SUM(D236:AC236)-I236</f>
        <v>14</v>
      </c>
      <c r="C236" s="1">
        <v>44297</v>
      </c>
      <c r="D236">
        <v>3</v>
      </c>
      <c r="E236">
        <v>3</v>
      </c>
      <c r="G236">
        <v>2</v>
      </c>
      <c r="H236">
        <v>4</v>
      </c>
      <c r="I236" s="265">
        <f t="shared" si="28"/>
        <v>2</v>
      </c>
      <c r="J236">
        <v>1</v>
      </c>
      <c r="X236">
        <v>1</v>
      </c>
      <c r="AD236" s="1">
        <f t="shared" ref="AD236" si="178">+C236</f>
        <v>44297</v>
      </c>
      <c r="AE236" s="266">
        <f t="shared" ref="AE236" si="179">+B236</f>
        <v>14</v>
      </c>
      <c r="AF236">
        <f t="shared" ref="AF236" si="180">+D236</f>
        <v>3</v>
      </c>
    </row>
    <row r="237" spans="2:32" x14ac:dyDescent="0.55000000000000004">
      <c r="B237" s="265"/>
      <c r="C237" s="1"/>
      <c r="I237" s="265"/>
      <c r="AD237" s="1"/>
      <c r="AE237" s="266"/>
    </row>
    <row r="238" spans="2:32" x14ac:dyDescent="0.55000000000000004">
      <c r="B238" s="240"/>
      <c r="C238" s="1"/>
      <c r="AD238" s="278">
        <v>1</v>
      </c>
    </row>
    <row r="239" spans="2:32" s="264" customFormat="1" ht="5" customHeight="1" x14ac:dyDescent="0.55000000000000004">
      <c r="B239" s="263"/>
      <c r="C239" s="262"/>
      <c r="AC239" s="5"/>
    </row>
    <row r="240" spans="2:32" ht="5.5" customHeight="1" x14ac:dyDescent="0.55000000000000004">
      <c r="B240" s="256"/>
      <c r="C240" s="1"/>
    </row>
    <row r="241" spans="2:28" x14ac:dyDescent="0.55000000000000004">
      <c r="B241">
        <f>SUM(B2:B240)</f>
        <v>3081</v>
      </c>
      <c r="C241" s="1" t="s">
        <v>348</v>
      </c>
      <c r="D241" s="27">
        <f>SUM(D2:D240)</f>
        <v>1042</v>
      </c>
      <c r="E241" s="27">
        <f>SUM(E2:E240)</f>
        <v>576</v>
      </c>
      <c r="F241" s="27">
        <f>SUM(F2:F240)</f>
        <v>312</v>
      </c>
      <c r="G241" s="27">
        <f>SUM(G2:G240)</f>
        <v>217</v>
      </c>
      <c r="H241" s="27">
        <f>SUM(H2:H240)</f>
        <v>211</v>
      </c>
      <c r="J241">
        <f t="shared" ref="J241:AB241" si="181">SUM(J2:J240)</f>
        <v>54</v>
      </c>
      <c r="K241">
        <f t="shared" si="181"/>
        <v>2</v>
      </c>
      <c r="L241">
        <f t="shared" si="181"/>
        <v>7</v>
      </c>
      <c r="M241">
        <f t="shared" si="181"/>
        <v>24</v>
      </c>
      <c r="N241">
        <f t="shared" si="181"/>
        <v>15</v>
      </c>
      <c r="O241">
        <f t="shared" si="181"/>
        <v>25</v>
      </c>
      <c r="P241">
        <f t="shared" si="181"/>
        <v>35</v>
      </c>
      <c r="Q241">
        <f t="shared" si="181"/>
        <v>4</v>
      </c>
      <c r="R241">
        <f t="shared" si="181"/>
        <v>15</v>
      </c>
      <c r="S241">
        <f t="shared" si="181"/>
        <v>25</v>
      </c>
      <c r="T241">
        <f t="shared" si="181"/>
        <v>51</v>
      </c>
      <c r="U241">
        <f t="shared" si="181"/>
        <v>1</v>
      </c>
      <c r="V241">
        <f t="shared" si="181"/>
        <v>60</v>
      </c>
      <c r="W241">
        <f t="shared" si="181"/>
        <v>87</v>
      </c>
      <c r="X241">
        <f t="shared" si="181"/>
        <v>31</v>
      </c>
      <c r="Y241">
        <f t="shared" si="181"/>
        <v>42</v>
      </c>
      <c r="Z241">
        <f t="shared" si="181"/>
        <v>150</v>
      </c>
      <c r="AA241">
        <f t="shared" si="181"/>
        <v>47</v>
      </c>
      <c r="AB241">
        <f t="shared" si="181"/>
        <v>48</v>
      </c>
    </row>
    <row r="242" spans="2:28" x14ac:dyDescent="0.55000000000000004">
      <c r="C242" s="1"/>
    </row>
    <row r="243" spans="2:28" ht="5" customHeight="1" x14ac:dyDescent="0.55000000000000004">
      <c r="C243" s="1"/>
    </row>
    <row r="246" spans="2:28" x14ac:dyDescent="0.55000000000000004">
      <c r="B246" s="240"/>
      <c r="J24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opLeftCell="A97" zoomScale="70" zoomScaleNormal="70" workbookViewId="0">
      <selection activeCell="B109" sqref="B109"/>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80"/>
  <sheetViews>
    <sheetView topLeftCell="A2" workbookViewId="0">
      <pane xSplit="2" ySplit="2" topLeftCell="G269" activePane="bottomRight" state="frozen"/>
      <selection activeCell="O24" sqref="O24"/>
      <selection pane="topRight" activeCell="O24" sqref="O24"/>
      <selection pane="bottomLeft" activeCell="O24" sqref="O24"/>
      <selection pane="bottomRight" activeCell="V271" sqref="V27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U277"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 si="620">+I276+H277</f>
        <v>981</v>
      </c>
      <c r="J277" s="130"/>
      <c r="K277" s="253">
        <f t="shared" ref="K277" si="621">+K276+J277</f>
        <v>977</v>
      </c>
      <c r="L277" s="276">
        <f t="shared" ref="L277" si="622">+L276+J277</f>
        <v>78</v>
      </c>
      <c r="M277" s="5"/>
      <c r="N277" s="253">
        <f t="shared" ref="N277" si="623">+N276+M277</f>
        <v>3</v>
      </c>
      <c r="O277" s="130">
        <v>0</v>
      </c>
      <c r="P277" s="130"/>
      <c r="Q277" s="6"/>
      <c r="R277" s="277">
        <f t="shared" ref="R277" si="624">+R276+Q277</f>
        <v>352</v>
      </c>
      <c r="S277" s="239">
        <f t="shared" ref="S277" si="625">+S276+Q277</f>
        <v>591</v>
      </c>
      <c r="T277" s="254">
        <f t="shared" ref="T277" si="626">+T276+O277-P277-Q277</f>
        <v>0</v>
      </c>
      <c r="U277" s="279">
        <f t="shared" ref="U277" si="627">+G277</f>
        <v>44297</v>
      </c>
      <c r="V277" s="5">
        <f t="shared" ref="V277" si="628">+H277</f>
        <v>0</v>
      </c>
      <c r="W277" s="27">
        <f t="shared" ref="W277" si="629">+I277</f>
        <v>981</v>
      </c>
      <c r="X277" s="254">
        <f t="shared" ref="X277" si="630">+X276+V277-J277</f>
        <v>0</v>
      </c>
      <c r="Y277" s="5">
        <f t="shared" ref="Y277" si="631">+O277</f>
        <v>0</v>
      </c>
      <c r="Z277" s="251">
        <f t="shared" ref="Z277" si="632">+Z276+Y277-P277-Q277</f>
        <v>0</v>
      </c>
    </row>
    <row r="278" spans="1:26" x14ac:dyDescent="0.55000000000000004">
      <c r="B278" s="249"/>
      <c r="C278" s="45"/>
      <c r="G278" s="1"/>
      <c r="H278" s="129"/>
      <c r="I278" s="286"/>
      <c r="J278" s="129"/>
      <c r="K278" s="287"/>
      <c r="L278" s="288"/>
      <c r="M278" s="286"/>
      <c r="N278" s="287"/>
      <c r="O278" s="129"/>
      <c r="P278" s="286"/>
      <c r="Q278" s="289"/>
      <c r="R278" s="290"/>
      <c r="S278" s="289"/>
      <c r="T278" s="129"/>
      <c r="U278" s="291"/>
      <c r="V278" s="286"/>
      <c r="W278" s="286"/>
      <c r="X278" s="129"/>
      <c r="Y278" s="286"/>
      <c r="Z278" s="129"/>
    </row>
    <row r="279" spans="1:26" ht="7.5" customHeight="1" x14ac:dyDescent="0.55000000000000004">
      <c r="H279" s="286"/>
      <c r="I279" s="286"/>
      <c r="J279" s="286"/>
      <c r="K279" s="286"/>
      <c r="L279" s="292"/>
      <c r="M279" s="286"/>
      <c r="N279" s="286"/>
      <c r="O279" s="286"/>
      <c r="P279" s="286"/>
      <c r="Q279" s="286"/>
      <c r="R279" s="292"/>
      <c r="S279" s="286"/>
      <c r="T279" s="286"/>
      <c r="U279" s="286"/>
      <c r="V279" s="286"/>
      <c r="W279" s="286"/>
      <c r="X279" s="129"/>
      <c r="Y279" s="286"/>
      <c r="Z279" s="129"/>
    </row>
    <row r="280" spans="1:26" x14ac:dyDescent="0.55000000000000004">
      <c r="H280" s="286"/>
      <c r="I280" s="286"/>
      <c r="J280" s="286"/>
      <c r="K280" s="286"/>
      <c r="L280" s="292"/>
      <c r="M280" s="286"/>
      <c r="N280" s="286"/>
      <c r="O280" s="286"/>
      <c r="P280" s="286"/>
      <c r="Q280" s="286"/>
      <c r="R280" s="292"/>
      <c r="S280" s="286"/>
      <c r="T280" s="286"/>
      <c r="U280" s="286"/>
      <c r="V280" s="286"/>
      <c r="W280" s="286"/>
      <c r="X280" s="129"/>
      <c r="Y280" s="286"/>
      <c r="Z28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2021-04-12T06:54:19Z</dcterms:modified>
</cp:coreProperties>
</file>