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A0C6D3CD-7353-449A-9FA6-AA4E3CF29BDD}" xr6:coauthVersionLast="46" xr6:coauthVersionMax="46" xr10:uidLastSave="{00000000-0000-0000-0000-000000000000}"/>
  <bookViews>
    <workbookView xWindow="-110" yWindow="-110" windowWidth="19420" windowHeight="960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501" i="5" l="1"/>
  <c r="CL501" i="5"/>
  <c r="CK501" i="5"/>
  <c r="CJ501" i="5"/>
  <c r="CI501" i="5"/>
  <c r="CH501" i="5"/>
  <c r="CG501" i="5"/>
  <c r="CF501" i="5"/>
  <c r="CE501" i="5"/>
  <c r="CD501" i="5"/>
  <c r="CC501" i="5"/>
  <c r="CB501" i="5"/>
  <c r="CA501" i="5"/>
  <c r="BZ501" i="5"/>
  <c r="BY501" i="5"/>
  <c r="BX501" i="5"/>
  <c r="BW501" i="5"/>
  <c r="BU501" i="5"/>
  <c r="BV501" i="5" s="1"/>
  <c r="BS501" i="5"/>
  <c r="BR501" i="5"/>
  <c r="BQ501" i="5"/>
  <c r="BP501" i="5"/>
  <c r="BO501" i="5"/>
  <c r="BN501" i="5"/>
  <c r="BL501" i="5"/>
  <c r="BK501" i="5"/>
  <c r="BI501" i="5"/>
  <c r="BH501" i="5"/>
  <c r="BG501" i="5"/>
  <c r="BF501" i="5"/>
  <c r="BE501" i="5"/>
  <c r="BJ501" i="5" s="1"/>
  <c r="BM501" i="5" s="1"/>
  <c r="BD501" i="5"/>
  <c r="BC501" i="5"/>
  <c r="BA501" i="5"/>
  <c r="AZ501" i="5"/>
  <c r="AX501" i="5"/>
  <c r="AS501" i="5"/>
  <c r="AG501" i="5"/>
  <c r="AB502" i="2"/>
  <c r="AA502" i="2"/>
  <c r="Z502" i="2"/>
  <c r="X502" i="2"/>
  <c r="W502" i="2"/>
  <c r="P502" i="2"/>
  <c r="O502" i="2"/>
  <c r="M502" i="2"/>
  <c r="K502" i="2"/>
  <c r="H502" i="2"/>
  <c r="Y502" i="2" s="1"/>
  <c r="AW501" i="5"/>
  <c r="AU501" i="5"/>
  <c r="AI501" i="5"/>
  <c r="AQ501" i="5"/>
  <c r="AO501" i="5"/>
  <c r="AM501" i="5"/>
  <c r="AK501" i="5"/>
  <c r="AD501" i="5"/>
  <c r="AE501" i="5" s="1"/>
  <c r="AC501" i="5"/>
  <c r="AB501" i="5"/>
  <c r="AA501" i="5"/>
  <c r="Z501" i="5"/>
  <c r="Y501" i="5"/>
  <c r="C501" i="5"/>
  <c r="D501" i="5" s="1"/>
  <c r="AH264" i="7"/>
  <c r="AF264" i="7"/>
  <c r="I264" i="7"/>
  <c r="B264" i="7" s="1"/>
  <c r="AG264" i="7" s="1"/>
  <c r="Y305" i="6"/>
  <c r="Z305" i="6" s="1"/>
  <c r="V305" i="6"/>
  <c r="X305" i="6" s="1"/>
  <c r="U305" i="6"/>
  <c r="T305" i="6"/>
  <c r="S305" i="6"/>
  <c r="R305" i="6"/>
  <c r="N305" i="6"/>
  <c r="L305" i="6"/>
  <c r="K305" i="6"/>
  <c r="I305" i="6"/>
  <c r="W305" i="6" s="1"/>
  <c r="CM500" i="5"/>
  <c r="CH500" i="5"/>
  <c r="CG500" i="5"/>
  <c r="CE500" i="5"/>
  <c r="CD500" i="5"/>
  <c r="CC500" i="5"/>
  <c r="CB500" i="5"/>
  <c r="CA500" i="5"/>
  <c r="BZ500" i="5"/>
  <c r="BY500" i="5"/>
  <c r="BX500" i="5"/>
  <c r="BW500" i="5"/>
  <c r="BU500" i="5"/>
  <c r="BS500" i="5"/>
  <c r="BR500" i="5"/>
  <c r="BQ500" i="5"/>
  <c r="BP500" i="5"/>
  <c r="BL500" i="5"/>
  <c r="BK500" i="5"/>
  <c r="BH500" i="5"/>
  <c r="BF500" i="5"/>
  <c r="AX500" i="5"/>
  <c r="AS500" i="5"/>
  <c r="AG500" i="5"/>
  <c r="Y269" i="7"/>
  <c r="AA501" i="2"/>
  <c r="Z501" i="2"/>
  <c r="X501" i="2"/>
  <c r="W501" i="2"/>
  <c r="P501" i="2"/>
  <c r="AQ500" i="5"/>
  <c r="AO500" i="5"/>
  <c r="AM500" i="5"/>
  <c r="AK500" i="5"/>
  <c r="AI500" i="5"/>
  <c r="CI500" i="5" s="1"/>
  <c r="AU500" i="5"/>
  <c r="AD500" i="5"/>
  <c r="AC500" i="5"/>
  <c r="AB500" i="5"/>
  <c r="AA500" i="5"/>
  <c r="Z500" i="5"/>
  <c r="CL500" i="5" s="1"/>
  <c r="I263" i="7"/>
  <c r="B263" i="7" s="1"/>
  <c r="AG263" i="7" s="1"/>
  <c r="AH263" i="7"/>
  <c r="AF263" i="7"/>
  <c r="Y304" i="6"/>
  <c r="V304" i="6"/>
  <c r="U304" i="6"/>
  <c r="CJ499" i="5"/>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02" i="2" l="1"/>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69"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6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04" i="5" s="1"/>
  <c r="CF443" i="5"/>
  <c r="AE50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05" i="5"/>
  <c r="CH378" i="5" l="1"/>
  <c r="CE378" i="5"/>
  <c r="CD378" i="5"/>
  <c r="CC378" i="5"/>
  <c r="CB378" i="5"/>
  <c r="CA378" i="5"/>
  <c r="BZ378" i="5"/>
  <c r="BY378" i="5"/>
  <c r="BX378" i="5"/>
  <c r="BW378" i="5"/>
  <c r="BS378" i="5"/>
  <c r="BR378" i="5"/>
  <c r="BQ378" i="5"/>
  <c r="BP378" i="5"/>
  <c r="BL378" i="5"/>
  <c r="BK378" i="5"/>
  <c r="BH378" i="5"/>
  <c r="BF378" i="5"/>
  <c r="BB505"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69"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69" i="7"/>
  <c r="R269"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69" i="7"/>
  <c r="AC269" i="7"/>
  <c r="AB269" i="7"/>
  <c r="Z269" i="7"/>
  <c r="G269" i="7"/>
  <c r="W269" i="7"/>
  <c r="P269" i="7"/>
  <c r="M269" i="7"/>
  <c r="E269"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0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0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I44" i="6"/>
  <c r="W43" i="6"/>
  <c r="AF507" i="5"/>
  <c r="AD50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06" i="5"/>
  <c r="L50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W304" i="6" s="1"/>
  <c r="D267" i="5"/>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BI474" i="5"/>
  <c r="BG474" i="5" s="1"/>
  <c r="D474" i="5"/>
  <c r="H310" i="2"/>
  <c r="Y309" i="2"/>
  <c r="M281" i="2"/>
  <c r="M282" i="2" s="1"/>
  <c r="AB280" i="2"/>
  <c r="I280" i="2"/>
  <c r="D500" i="5" l="1"/>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Y499" i="2"/>
  <c r="Y498" i="2"/>
  <c r="Y497" i="2"/>
  <c r="Y496" i="2"/>
  <c r="AB370" i="2"/>
  <c r="M371" i="2"/>
  <c r="I370" i="2"/>
  <c r="Y501" i="2" l="1"/>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69" i="7"/>
  <c r="AH197" i="7"/>
  <c r="U269" i="7"/>
  <c r="S269" i="7"/>
  <c r="Q269" i="7"/>
  <c r="N269" i="7"/>
  <c r="L269" i="7"/>
  <c r="F269" i="7"/>
  <c r="J269" i="7"/>
  <c r="X269" i="7"/>
  <c r="AA269" i="7"/>
  <c r="B197" i="7"/>
  <c r="B269" i="7" s="1"/>
  <c r="H269"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1" i="2" l="1"/>
  <c r="I501" i="2"/>
  <c r="AB500" i="2"/>
  <c r="I500" i="2"/>
</calcChain>
</file>

<file path=xl/sharedStrings.xml><?xml version="1.0" encoding="utf-8"?>
<sst xmlns="http://schemas.openxmlformats.org/spreadsheetml/2006/main" count="815" uniqueCount="599">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</sst>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国家衛健委発表に基づく感染状況!$X$27:$X$504</c:f>
              <c:numCache>
                <c:formatCode>#,##0_);[Red]\(#,##0\)</c:formatCode>
                <c:ptCount val="4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国家衛健委発表に基づく感染状況!$Y$27:$Y$504</c:f>
              <c:numCache>
                <c:formatCode>General</c:formatCode>
                <c:ptCount val="4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香港マカオ台湾の患者・海外輸入症例・無症状病原体保有者!$CL$189:$CL$502</c:f>
              <c:numCache>
                <c:formatCode>m"月"d"日"</c:formatCode>
                <c:ptCount val="31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numCache>
            </c:numRef>
          </c:cat>
          <c:val>
            <c:numRef>
              <c:f>香港マカオ台湾の患者・海外輸入症例・無症状病原体保有者!$CM$189:$CM$502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香港マカオ台湾の患者・海外輸入症例・無症状病原体保有者!$CJ$189:$CJ$502</c:f>
              <c:numCache>
                <c:formatCode>m"月"d"日"</c:formatCode>
                <c:ptCount val="31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numCache>
            </c:numRef>
          </c:cat>
          <c:val>
            <c:numRef>
              <c:f>香港マカオ台湾の患者・海外輸入症例・無症状病原体保有者!$CK$189:$CK$502</c:f>
              <c:numCache>
                <c:formatCode>General</c:formatCode>
                <c:ptCount val="31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省市別輸入症例数変化!$D$2:$D$267</c:f>
              <c:numCache>
                <c:formatCode>General</c:formatCode>
                <c:ptCount val="26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省市別輸入症例数変化!$E$2:$E$267</c:f>
              <c:numCache>
                <c:formatCode>General</c:formatCode>
                <c:ptCount val="26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省市別輸入症例数変化!$F$2:$F$267</c:f>
              <c:numCache>
                <c:formatCode>General</c:formatCode>
                <c:ptCount val="26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省市別輸入症例数変化!$G$2:$G$267</c:f>
              <c:numCache>
                <c:formatCode>General</c:formatCode>
                <c:ptCount val="26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省市別輸入症例数変化!$H$2:$H$267</c:f>
              <c:numCache>
                <c:formatCode>General</c:formatCode>
                <c:ptCount val="26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省市別輸入症例数変化!$C$2:$C$267</c:f>
              <c:numCache>
                <c:formatCode>m"月"d"日"</c:formatCode>
                <c:ptCount val="2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numCache>
            </c:numRef>
          </c:cat>
          <c:val>
            <c:numRef>
              <c:f>省市別輸入症例数変化!$I$2:$I$267</c:f>
              <c:numCache>
                <c:formatCode>0_);[Red]\(0\)</c:formatCode>
                <c:ptCount val="26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省市別輸入症例数変化!$AF$2:$AF$266</c:f>
              <c:numCache>
                <c:formatCode>m"月"d"日"</c:formatCode>
                <c:ptCount val="26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4" formatCode="General">
                  <c:v>1</c:v>
                </c:pt>
              </c:numCache>
            </c:numRef>
          </c:cat>
          <c:val>
            <c:numRef>
              <c:f>省市別輸入症例数変化!$AG$2:$AG$266</c:f>
              <c:numCache>
                <c:formatCode>0_);[Red]\(0\)</c:formatCode>
                <c:ptCount val="26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省市別輸入症例数変化!$AF$2:$AF$266</c:f>
              <c:numCache>
                <c:formatCode>m"月"d"日"</c:formatCode>
                <c:ptCount val="26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4" formatCode="General">
                  <c:v>1</c:v>
                </c:pt>
              </c:numCache>
            </c:numRef>
          </c:cat>
          <c:val>
            <c:numRef>
              <c:f>省市別輸入症例数変化!$AH$2:$AH$266</c:f>
              <c:numCache>
                <c:formatCode>General</c:formatCode>
                <c:ptCount val="26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香港マカオ台湾の患者・海外輸入症例・無症状病原体保有者!$BQ$29:$BQ$503</c:f>
              <c:numCache>
                <c:formatCode>General</c:formatCode>
                <c:ptCount val="47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香港マカオ台湾の患者・海外輸入症例・無症状病原体保有者!$BR$29:$BR$503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香港マカオ台湾の患者・海外輸入症例・無症状病原体保有者!$BS$29:$BS$503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香港マカオ台湾の患者・海外輸入症例・無症状病原体保有者!$AX$169:$AX$502</c:f>
              <c:numCache>
                <c:formatCode>m"月"d"日"</c:formatCode>
                <c:ptCount val="3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numCache>
            </c:numRef>
          </c:cat>
          <c:val>
            <c:numRef>
              <c:f>香港マカオ台湾の患者・海外輸入症例・無症状病原体保有者!$AY$169:$AY$502</c:f>
              <c:numCache>
                <c:formatCode>General</c:formatCode>
                <c:ptCount val="33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香港マカオ台湾の患者・海外輸入症例・無症状病原体保有者!$AX$169:$AX$502</c:f>
              <c:numCache>
                <c:formatCode>m"月"d"日"</c:formatCode>
                <c:ptCount val="3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numCache>
            </c:numRef>
          </c:cat>
          <c:val>
            <c:numRef>
              <c:f>香港マカオ台湾の患者・海外輸入症例・無症状病原体保有者!$BB$169:$BB$502</c:f>
              <c:numCache>
                <c:formatCode>General</c:formatCode>
                <c:ptCount val="33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香港マカオ台湾の患者・海外輸入症例・無症状病原体保有者!$AX$169:$AX$502</c:f>
              <c:numCache>
                <c:formatCode>m"月"d"日"</c:formatCode>
                <c:ptCount val="3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numCache>
            </c:numRef>
          </c:cat>
          <c:val>
            <c:numRef>
              <c:f>香港マカオ台湾の患者・海外輸入症例・無症状病原体保有者!$AZ$169:$AZ$502</c:f>
              <c:numCache>
                <c:formatCode>General</c:formatCode>
                <c:ptCount val="33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香港マカオ台湾の患者・海外輸入症例・無症状病原体保有者!$AX$169:$AX$502</c:f>
              <c:numCache>
                <c:formatCode>m"月"d"日"</c:formatCode>
                <c:ptCount val="33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numCache>
            </c:numRef>
          </c:cat>
          <c:val>
            <c:numRef>
              <c:f>香港マカオ台湾の患者・海外輸入症例・無症状病原体保有者!$BC$169:$BC$502</c:f>
              <c:numCache>
                <c:formatCode>General</c:formatCode>
                <c:ptCount val="33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新疆の情況!$U$6:$U$308</c:f>
              <c:strCache>
                <c:ptCount val="30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strCache>
            </c:strRef>
          </c:cat>
          <c:val>
            <c:numRef>
              <c:f>新疆の情況!$V$6:$V$308</c:f>
              <c:numCache>
                <c:formatCode>General</c:formatCode>
                <c:ptCount val="30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新疆の情況!$U$6:$U$308</c:f>
              <c:strCache>
                <c:ptCount val="30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strCache>
            </c:strRef>
          </c:cat>
          <c:val>
            <c:numRef>
              <c:f>新疆の情況!$Y$6:$Y$308</c:f>
              <c:numCache>
                <c:formatCode>General</c:formatCode>
                <c:ptCount val="30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新疆の情況!$U$6:$U$308</c:f>
              <c:strCache>
                <c:ptCount val="30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strCache>
            </c:strRef>
          </c:cat>
          <c:val>
            <c:numRef>
              <c:f>新疆の情況!$W$6:$W$308</c:f>
              <c:numCache>
                <c:formatCode>General</c:formatCode>
                <c:ptCount val="30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新疆の情況!$U$6:$U$308</c:f>
              <c:strCache>
                <c:ptCount val="30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strCache>
            </c:strRef>
          </c:cat>
          <c:val>
            <c:numRef>
              <c:f>新疆の情況!$X$6:$X$308</c:f>
              <c:numCache>
                <c:formatCode>General</c:formatCode>
                <c:ptCount val="30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新疆の情況!$U$6:$U$308</c:f>
              <c:strCache>
                <c:ptCount val="30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strCache>
            </c:strRef>
          </c:cat>
          <c:val>
            <c:numRef>
              <c:f>新疆の情況!$Z$6:$Z$308</c:f>
              <c:numCache>
                <c:formatCode>General</c:formatCode>
                <c:ptCount val="30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国家衛健委発表に基づく感染状況!$X$27:$X$504</c:f>
              <c:numCache>
                <c:formatCode>#,##0_);[Red]\(#,##0\)</c:formatCode>
                <c:ptCount val="4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国家衛健委発表に基づく感染状況!$Y$27:$Y$504</c:f>
              <c:numCache>
                <c:formatCode>General</c:formatCode>
                <c:ptCount val="4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国家衛健委発表に基づく感染状況!$AA$27:$AA$504</c:f>
              <c:numCache>
                <c:formatCode>General</c:formatCode>
                <c:ptCount val="4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国家衛健委発表に基づく感染状況!$AB$27:$AB$504</c:f>
              <c:numCache>
                <c:formatCode>General</c:formatCode>
                <c:ptCount val="4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国家衛健委発表に基づく感染状況!$X$27:$X$504</c:f>
              <c:numCache>
                <c:formatCode>#,##0_);[Red]\(#,##0\)</c:formatCode>
                <c:ptCount val="4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国家衛健委発表に基づく感染状況!$Y$27:$Y$504</c:f>
              <c:numCache>
                <c:formatCode>General</c:formatCode>
                <c:ptCount val="4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国家衛健委発表に基づく感染状況!$AA$27:$AA$504</c:f>
              <c:numCache>
                <c:formatCode>General</c:formatCode>
                <c:ptCount val="4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国家衛健委発表に基づく感染状況!$AB$27:$AB$504</c:f>
              <c:numCache>
                <c:formatCode>General</c:formatCode>
                <c:ptCount val="4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国家衛健委発表に基づく感染状況!$AA$27:$AA$504</c:f>
              <c:numCache>
                <c:formatCode>General</c:formatCode>
                <c:ptCount val="4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国家衛健委発表に基づく感染状況!$AB$27:$AB$504</c:f>
              <c:numCache>
                <c:formatCode>General</c:formatCode>
                <c:ptCount val="4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国家衛健委発表に基づく感染状況!$X$27:$X$504</c:f>
              <c:numCache>
                <c:formatCode>#,##0_);[Red]\(#,##0\)</c:formatCode>
                <c:ptCount val="47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国家衛健委発表に基づく感染状況!$Y$27:$Y$504</c:f>
              <c:numCache>
                <c:formatCode>General</c:formatCode>
                <c:ptCount val="47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国家衛健委発表に基づく感染状況!$AA$27:$AA$504</c:f>
              <c:numCache>
                <c:formatCode>General</c:formatCode>
                <c:ptCount val="47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国家衛健委発表に基づく感染状況!$Z$27:$Z$504</c:f>
              <c:numCache>
                <c:formatCode>m"月"d"日"</c:formatCode>
                <c:ptCount val="47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numCache>
            </c:numRef>
          </c:cat>
          <c:val>
            <c:numRef>
              <c:f>国家衛健委発表に基づく感染状況!$AB$27:$AB$504</c:f>
              <c:numCache>
                <c:formatCode>General</c:formatCode>
                <c:ptCount val="47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香港マカオ台湾の患者・海外輸入症例・無症状病原体保有者!$CI$29:$CI$503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香港マカオ台湾の患者・海外輸入症例・無症状病原体保有者!$CF$29:$CF$503</c:f>
              <c:numCache>
                <c:formatCode>General</c:formatCode>
                <c:ptCount val="47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香港マカオ台湾の患者・海外輸入症例・無症状病原体保有者!$CG$29:$CG$503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香港マカオ台湾の患者・海外輸入症例・無症状病原体保有者!$BE$70:$BE$503</c:f>
              <c:numCache>
                <c:formatCode>m"月"d"日"</c:formatCode>
                <c:ptCount val="43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numCache>
            </c:numRef>
          </c:cat>
          <c:val>
            <c:numRef>
              <c:f>香港マカオ台湾の患者・海外輸入症例・無症状病原体保有者!$BF$70:$BF$503</c:f>
              <c:numCache>
                <c:formatCode>General</c:formatCode>
                <c:ptCount val="43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香港マカオ台湾の患者・海外輸入症例・無症状病原体保有者!$BE$70:$BE$503</c:f>
              <c:numCache>
                <c:formatCode>m"月"d"日"</c:formatCode>
                <c:ptCount val="43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numCache>
            </c:numRef>
          </c:cat>
          <c:val>
            <c:numRef>
              <c:f>香港マカオ台湾の患者・海外輸入症例・無症状病原体保有者!$BG$70:$BG$503</c:f>
              <c:numCache>
                <c:formatCode>General</c:formatCode>
                <c:ptCount val="43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香港マカオ台湾の患者・海外輸入症例・無症状病原体保有者!$BX$29:$BX$503</c:f>
              <c:numCache>
                <c:formatCode>General</c:formatCode>
                <c:ptCount val="47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香港マカオ台湾の患者・海外輸入症例・無症状病原体保有者!$BY$29:$BY$503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香港マカオ台湾の患者・海外輸入症例・無症状病原体保有者!$BZ$29:$BZ$503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香港マカオ台湾の患者・海外輸入症例・無症状病原体保有者!$CB$29:$CB$503</c:f>
              <c:numCache>
                <c:formatCode>General</c:formatCode>
                <c:ptCount val="47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香港マカオ台湾の患者・海外輸入症例・無症状病原体保有者!$CC$29:$CC$503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香港マカオ台湾の患者・海外輸入症例・無症状病原体保有者!$CD$29:$CD$503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香港マカオ台湾の患者・海外輸入症例・無症状病原体保有者!$BJ$97:$BJ$502</c:f>
              <c:numCache>
                <c:formatCode>m"月"d"日"</c:formatCode>
                <c:ptCount val="4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numCache>
            </c:numRef>
          </c:cat>
          <c:val>
            <c:numRef>
              <c:f>香港マカオ台湾の患者・海外輸入症例・無症状病原体保有者!$BK$97:$BK$502</c:f>
              <c:numCache>
                <c:formatCode>General</c:formatCode>
                <c:ptCount val="40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香港マカオ台湾の患者・海外輸入症例・無症状病原体保有者!$BJ$97:$BJ$502</c:f>
              <c:numCache>
                <c:formatCode>m"月"d"日"</c:formatCode>
                <c:ptCount val="4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numCache>
            </c:numRef>
          </c:cat>
          <c:val>
            <c:numRef>
              <c:f>香港マカオ台湾の患者・海外輸入症例・無症状病原体保有者!$BL$97:$BL$502</c:f>
              <c:numCache>
                <c:formatCode>General</c:formatCode>
                <c:ptCount val="40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香港マカオ台湾の患者・海外輸入症例・無症状病原体保有者!$BM$97:$BM$502</c:f>
              <c:numCache>
                <c:formatCode>m"月"d"日"</c:formatCode>
                <c:ptCount val="4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numCache>
            </c:numRef>
          </c:cat>
          <c:val>
            <c:numRef>
              <c:f>香港マカオ台湾の患者・海外輸入症例・無症状病原体保有者!$BN$97:$BN$502</c:f>
              <c:numCache>
                <c:formatCode>General</c:formatCode>
                <c:ptCount val="40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香港マカオ台湾の患者・海外輸入症例・無症状病原体保有者!$BM$97:$BM$502</c:f>
              <c:numCache>
                <c:formatCode>m"月"d"日"</c:formatCode>
                <c:ptCount val="40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numCache>
            </c:numRef>
          </c:cat>
          <c:val>
            <c:numRef>
              <c:f>香港マカオ台湾の患者・海外輸入症例・無症状病原体保有者!$BO$97:$BO$502</c:f>
              <c:numCache>
                <c:formatCode>General</c:formatCode>
                <c:ptCount val="40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香港マカオ台湾の患者・海外輸入症例・無症状病原体保有者!$CI$29:$CI$503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香港マカオ台湾の患者・海外輸入症例・無症状病原体保有者!$CF$29:$CF$503</c:f>
              <c:numCache>
                <c:formatCode>General</c:formatCode>
                <c:ptCount val="47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香港マカオ台湾の患者・海外輸入症例・無症状病原体保有者!$CE$29:$CE$503</c:f>
              <c:numCache>
                <c:formatCode>m"月"d"日"</c:formatCode>
                <c:ptCount val="47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numCache>
            </c:numRef>
          </c:cat>
          <c:val>
            <c:numRef>
              <c:f>香港マカオ台湾の患者・海外輸入症例・無症状病原体保有者!$CG$29:$CG$503</c:f>
              <c:numCache>
                <c:formatCode>General</c:formatCode>
                <c:ptCount val="4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3"/>
  <sheetViews>
    <sheetView zoomScaleNormal="100" workbookViewId="0">
      <pane xSplit="2" ySplit="5" topLeftCell="C494" activePane="bottomRight" state="frozen"/>
      <selection pane="topRight" activeCell="C1" sqref="C1"/>
      <selection pane="bottomLeft" activeCell="A8" sqref="A8"/>
      <selection pane="bottomRight" activeCell="I501" sqref="I50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44325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+H497+G498</f>
        <v>90726</v>
      </c>
      <c r="I498" s="89">
        <f t="shared" ref="I498" si="864">+H498-M498-O498</f>
        <v>314</v>
      </c>
      <c r="J498" s="48">
        <v>-2</v>
      </c>
      <c r="K498" s="56">
        <f>+J498+K497</f>
        <v>3</v>
      </c>
      <c r="L498" s="48">
        <v>0</v>
      </c>
      <c r="M498" s="89">
        <f>+L498+M497</f>
        <v>4636</v>
      </c>
      <c r="N498" s="48">
        <v>10</v>
      </c>
      <c r="O498" s="89">
        <f>+N498+O497</f>
        <v>85776</v>
      </c>
      <c r="P498" s="111">
        <f>+Q498-Q497</f>
        <v>131</v>
      </c>
      <c r="Q498" s="57">
        <v>1009708</v>
      </c>
      <c r="R498" s="48">
        <v>1161</v>
      </c>
      <c r="S498" s="118"/>
      <c r="T498" s="57">
        <v>5390</v>
      </c>
      <c r="U498" s="78"/>
      <c r="W498" s="1">
        <f t="shared" ref="W498" si="865">+B498</f>
        <v>44321</v>
      </c>
      <c r="X498" s="122">
        <f t="shared" ref="X498" si="866">+G498</f>
        <v>5</v>
      </c>
      <c r="Y498">
        <f t="shared" ref="Y498" si="867">+H498</f>
        <v>90726</v>
      </c>
      <c r="Z498" s="123">
        <f t="shared" ref="Z498" si="868">+B498</f>
        <v>44321</v>
      </c>
      <c r="AA498">
        <f t="shared" ref="AA498" si="869">+L498</f>
        <v>0</v>
      </c>
      <c r="AB498">
        <f t="shared" ref="AB498" si="870">+M498</f>
        <v>4636</v>
      </c>
      <c r="AC498">
        <v>26</v>
      </c>
    </row>
    <row r="499" spans="2:29" x14ac:dyDescent="0.55000000000000004">
      <c r="B499" s="77">
        <v>44322</v>
      </c>
      <c r="C499" s="48">
        <v>0</v>
      </c>
      <c r="D499" s="84"/>
      <c r="E499" s="110"/>
      <c r="F499" s="57">
        <v>1</v>
      </c>
      <c r="G499" s="48">
        <v>13</v>
      </c>
      <c r="H499" s="89">
        <f>+H498+G499</f>
        <v>90739</v>
      </c>
      <c r="I499" s="89">
        <f t="shared" ref="I499" si="871">+H499-M499-O499</f>
        <v>308</v>
      </c>
      <c r="J499" s="48">
        <v>0</v>
      </c>
      <c r="K499" s="56">
        <f>+J499+K498</f>
        <v>3</v>
      </c>
      <c r="L499" s="48">
        <v>0</v>
      </c>
      <c r="M499" s="89">
        <f>+L499+M498</f>
        <v>4636</v>
      </c>
      <c r="N499" s="48">
        <v>19</v>
      </c>
      <c r="O499" s="89">
        <f>+N499+O498</f>
        <v>85795</v>
      </c>
      <c r="P499" s="111">
        <f>+Q499-Q498</f>
        <v>484</v>
      </c>
      <c r="Q499" s="57">
        <v>1010192</v>
      </c>
      <c r="R499" s="48">
        <v>295</v>
      </c>
      <c r="S499" s="118"/>
      <c r="T499" s="57">
        <v>5578</v>
      </c>
      <c r="U499" s="78"/>
      <c r="W499" s="1">
        <f t="shared" ref="W499" si="872">+B499</f>
        <v>44322</v>
      </c>
      <c r="X499" s="122">
        <f t="shared" ref="X499" si="873">+G499</f>
        <v>13</v>
      </c>
      <c r="Y499">
        <f t="shared" ref="Y499" si="874">+H499</f>
        <v>90739</v>
      </c>
      <c r="Z499" s="123">
        <f t="shared" ref="Z499" si="875">+B499</f>
        <v>44322</v>
      </c>
      <c r="AA499">
        <f t="shared" ref="AA499" si="876">+L499</f>
        <v>0</v>
      </c>
      <c r="AB499">
        <f t="shared" ref="AB499" si="877">+M499</f>
        <v>4636</v>
      </c>
      <c r="AC499">
        <v>26</v>
      </c>
    </row>
    <row r="500" spans="2:29" x14ac:dyDescent="0.55000000000000004">
      <c r="B500" s="77">
        <v>44323</v>
      </c>
      <c r="C500" s="48">
        <v>4</v>
      </c>
      <c r="D500" s="84"/>
      <c r="E500" s="110"/>
      <c r="F500" s="57">
        <v>4</v>
      </c>
      <c r="G500" s="48">
        <v>7</v>
      </c>
      <c r="H500" s="89">
        <f>+H499+G500</f>
        <v>90746</v>
      </c>
      <c r="I500" s="89">
        <f t="shared" ref="I500" si="878">+H500-M500-O500</f>
        <v>300</v>
      </c>
      <c r="J500" s="48">
        <v>-2</v>
      </c>
      <c r="K500" s="56">
        <f>+J500+K499</f>
        <v>1</v>
      </c>
      <c r="L500" s="48">
        <v>0</v>
      </c>
      <c r="M500" s="89">
        <f>+L500+M499</f>
        <v>4636</v>
      </c>
      <c r="N500" s="48">
        <v>15</v>
      </c>
      <c r="O500" s="89">
        <f>+N500+O499</f>
        <v>85810</v>
      </c>
      <c r="P500" s="111">
        <f>+Q500-Q499</f>
        <v>479</v>
      </c>
      <c r="Q500" s="57">
        <v>1010671</v>
      </c>
      <c r="R500" s="48">
        <v>288</v>
      </c>
      <c r="S500" s="118"/>
      <c r="T500" s="57">
        <v>5769</v>
      </c>
      <c r="U500" s="78"/>
      <c r="W500" s="1">
        <f t="shared" ref="W500" si="879">+B500</f>
        <v>44323</v>
      </c>
      <c r="X500" s="122">
        <f t="shared" ref="X500" si="880">+G500</f>
        <v>7</v>
      </c>
      <c r="Y500">
        <f t="shared" ref="Y500" si="881">+H500</f>
        <v>90746</v>
      </c>
      <c r="Z500" s="123">
        <f t="shared" ref="Z500" si="882">+B500</f>
        <v>44323</v>
      </c>
      <c r="AA500">
        <f t="shared" ref="AA500" si="883">+L500</f>
        <v>0</v>
      </c>
      <c r="AB500">
        <f t="shared" ref="AB500" si="884">+M500</f>
        <v>4636</v>
      </c>
      <c r="AC500">
        <v>26</v>
      </c>
    </row>
    <row r="501" spans="2:29" x14ac:dyDescent="0.55000000000000004">
      <c r="B501" s="77">
        <v>44324</v>
      </c>
      <c r="C501" s="48">
        <v>5</v>
      </c>
      <c r="D501" s="84"/>
      <c r="E501" s="110"/>
      <c r="F501" s="57">
        <v>1</v>
      </c>
      <c r="G501" s="48">
        <v>12</v>
      </c>
      <c r="H501" s="89">
        <f>+H500+G501</f>
        <v>90758</v>
      </c>
      <c r="I501" s="89">
        <f t="shared" ref="I501" si="885">+H501-M501-O501</f>
        <v>300</v>
      </c>
      <c r="J501" s="48">
        <v>0</v>
      </c>
      <c r="K501" s="56">
        <f>+J501+K500</f>
        <v>1</v>
      </c>
      <c r="L501" s="48">
        <v>0</v>
      </c>
      <c r="M501" s="89">
        <f>+L501+M500</f>
        <v>4636</v>
      </c>
      <c r="N501" s="48">
        <v>12</v>
      </c>
      <c r="O501" s="89">
        <f>+N501+O500</f>
        <v>85822</v>
      </c>
      <c r="P501" s="111">
        <f>+Q501-Q500</f>
        <v>277</v>
      </c>
      <c r="Q501" s="57">
        <v>1010948</v>
      </c>
      <c r="R501" s="48">
        <v>832</v>
      </c>
      <c r="S501" s="118"/>
      <c r="T501" s="57">
        <v>5214</v>
      </c>
      <c r="U501" s="78"/>
      <c r="W501" s="1">
        <f t="shared" ref="W501" si="886">+B501</f>
        <v>44324</v>
      </c>
      <c r="X501" s="122">
        <f t="shared" ref="X501" si="887">+G501</f>
        <v>12</v>
      </c>
      <c r="Y501">
        <f t="shared" ref="Y501" si="888">+H501</f>
        <v>90758</v>
      </c>
      <c r="Z501" s="123">
        <f t="shared" ref="Z501" si="889">+B501</f>
        <v>44324</v>
      </c>
      <c r="AA501">
        <f t="shared" ref="AA501" si="890">+L501</f>
        <v>0</v>
      </c>
      <c r="AB501">
        <f t="shared" ref="AB501" si="891">+M501</f>
        <v>4636</v>
      </c>
      <c r="AC501">
        <v>26</v>
      </c>
    </row>
    <row r="502" spans="2:29" x14ac:dyDescent="0.55000000000000004">
      <c r="B502" s="77">
        <v>44325</v>
      </c>
      <c r="C502" s="48">
        <v>0</v>
      </c>
      <c r="D502" s="84"/>
      <c r="E502" s="110"/>
      <c r="F502" s="57">
        <v>1</v>
      </c>
      <c r="G502" s="48">
        <v>11</v>
      </c>
      <c r="H502" s="89">
        <f>+H501+G502</f>
        <v>90769</v>
      </c>
      <c r="I502" s="89">
        <f t="shared" ref="I502" si="892">+H502-M502-O502</f>
        <v>298</v>
      </c>
      <c r="J502" s="48">
        <v>-1</v>
      </c>
      <c r="K502" s="56">
        <f>+J502+K501</f>
        <v>0</v>
      </c>
      <c r="L502" s="48">
        <v>0</v>
      </c>
      <c r="M502" s="89">
        <f>+L502+M501</f>
        <v>4636</v>
      </c>
      <c r="N502" s="48">
        <v>13</v>
      </c>
      <c r="O502" s="89">
        <f>+N502+O501</f>
        <v>85835</v>
      </c>
      <c r="P502" s="111">
        <f>+Q502-Q501</f>
        <v>1092</v>
      </c>
      <c r="Q502" s="57">
        <v>1012040</v>
      </c>
      <c r="R502" s="48">
        <v>331</v>
      </c>
      <c r="S502" s="118"/>
      <c r="T502" s="57">
        <v>5973</v>
      </c>
      <c r="U502" s="78"/>
      <c r="W502" s="1">
        <f t="shared" ref="W502" si="893">+B502</f>
        <v>44325</v>
      </c>
      <c r="X502" s="122">
        <f t="shared" ref="X502" si="894">+G502</f>
        <v>11</v>
      </c>
      <c r="Y502">
        <f t="shared" ref="Y502" si="895">+H502</f>
        <v>90769</v>
      </c>
      <c r="Z502" s="123">
        <f t="shared" ref="Z502" si="896">+B502</f>
        <v>44325</v>
      </c>
      <c r="AA502">
        <f t="shared" ref="AA502" si="897">+L502</f>
        <v>0</v>
      </c>
      <c r="AB502">
        <f t="shared" ref="AB502" si="898">+M502</f>
        <v>4636</v>
      </c>
      <c r="AC502">
        <v>26</v>
      </c>
    </row>
    <row r="503" spans="2:29" x14ac:dyDescent="0.55000000000000004">
      <c r="B503" s="77"/>
      <c r="C503" s="59"/>
      <c r="D503" s="49"/>
      <c r="E503" s="61"/>
      <c r="F503" s="60"/>
      <c r="G503" s="59"/>
      <c r="H503" s="61"/>
      <c r="I503" s="55"/>
      <c r="J503" s="59"/>
      <c r="K503" s="61"/>
      <c r="L503" s="59"/>
      <c r="M503" s="61"/>
      <c r="N503" s="48"/>
      <c r="O503" s="60"/>
      <c r="P503" s="124"/>
      <c r="Q503" s="60"/>
      <c r="R503" s="48"/>
      <c r="S503" s="60"/>
      <c r="T503" s="60"/>
      <c r="U503" s="78"/>
    </row>
    <row r="504" spans="2:29" ht="9.5" customHeight="1" thickBot="1" x14ac:dyDescent="0.6">
      <c r="B504" s="66"/>
      <c r="C504" s="79"/>
      <c r="D504" s="80"/>
      <c r="E504" s="82"/>
      <c r="F504" s="95"/>
      <c r="G504" s="79"/>
      <c r="H504" s="82"/>
      <c r="I504" s="82"/>
      <c r="J504" s="79"/>
      <c r="K504" s="82"/>
      <c r="L504" s="79"/>
      <c r="M504" s="82"/>
      <c r="N504" s="83"/>
      <c r="O504" s="81"/>
      <c r="P504" s="94"/>
      <c r="Q504" s="95"/>
      <c r="R504" s="120"/>
      <c r="S504" s="95"/>
      <c r="T504" s="95"/>
      <c r="U504" s="67"/>
    </row>
    <row r="506" spans="2:29" ht="13" customHeight="1" x14ac:dyDescent="0.55000000000000004">
      <c r="E506" s="112"/>
      <c r="F506" s="113"/>
      <c r="G506" s="112" t="s">
        <v>80</v>
      </c>
      <c r="H506" s="113"/>
      <c r="I506" s="113"/>
      <c r="J506" s="113"/>
      <c r="U506" s="72"/>
    </row>
    <row r="507" spans="2:29" ht="13" customHeight="1" x14ac:dyDescent="0.55000000000000004">
      <c r="E507" s="112" t="s">
        <v>98</v>
      </c>
      <c r="F507" s="113"/>
      <c r="G507" s="293" t="s">
        <v>79</v>
      </c>
      <c r="H507" s="294"/>
      <c r="I507" s="112" t="s">
        <v>106</v>
      </c>
      <c r="J507" s="113"/>
    </row>
    <row r="508" spans="2:29" ht="13" customHeight="1" x14ac:dyDescent="0.55000000000000004">
      <c r="B508" s="130"/>
      <c r="E508" s="114" t="s">
        <v>108</v>
      </c>
      <c r="F508" s="113"/>
      <c r="G508" s="115"/>
      <c r="H508" s="115"/>
      <c r="I508" s="112" t="s">
        <v>107</v>
      </c>
      <c r="J508" s="113"/>
    </row>
    <row r="509" spans="2:29" ht="18.5" customHeight="1" x14ac:dyDescent="0.55000000000000004">
      <c r="E509" s="112" t="s">
        <v>96</v>
      </c>
      <c r="F509" s="113"/>
      <c r="G509" s="112" t="s">
        <v>97</v>
      </c>
      <c r="H509" s="113"/>
      <c r="I509" s="113"/>
      <c r="J509" s="113"/>
    </row>
    <row r="510" spans="2:29" ht="13" customHeight="1" x14ac:dyDescent="0.55000000000000004">
      <c r="E510" s="112" t="s">
        <v>98</v>
      </c>
      <c r="F510" s="113"/>
      <c r="G510" s="112" t="s">
        <v>99</v>
      </c>
      <c r="H510" s="113"/>
      <c r="I510" s="113"/>
      <c r="J510" s="113"/>
    </row>
    <row r="511" spans="2:29" ht="13" customHeight="1" x14ac:dyDescent="0.55000000000000004">
      <c r="E511" s="112" t="s">
        <v>98</v>
      </c>
      <c r="F511" s="113"/>
      <c r="G511" s="112" t="s">
        <v>100</v>
      </c>
      <c r="H511" s="113"/>
      <c r="I511" s="113"/>
      <c r="J511" s="113"/>
    </row>
    <row r="512" spans="2:29" ht="13" customHeight="1" x14ac:dyDescent="0.55000000000000004">
      <c r="E512" s="112" t="s">
        <v>101</v>
      </c>
      <c r="F512" s="113"/>
      <c r="G512" s="112" t="s">
        <v>102</v>
      </c>
      <c r="H512" s="113"/>
      <c r="I512" s="113"/>
      <c r="J512" s="113"/>
    </row>
    <row r="513" spans="5:10" ht="13" customHeight="1" x14ac:dyDescent="0.55000000000000004">
      <c r="E513" s="112" t="s">
        <v>103</v>
      </c>
      <c r="F513" s="113"/>
      <c r="G513" s="112" t="s">
        <v>104</v>
      </c>
      <c r="H513" s="113"/>
      <c r="I513" s="113"/>
      <c r="J513" s="113"/>
    </row>
  </sheetData>
  <mergeCells count="12">
    <mergeCell ref="G507:H50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07"/>
  <sheetViews>
    <sheetView tabSelected="1" topLeftCell="A4" zoomScale="96" zoomScaleNormal="96" workbookViewId="0">
      <pane xSplit="1" ySplit="4" topLeftCell="B497" activePane="bottomRight" state="frozen"/>
      <selection activeCell="A4" sqref="A4"/>
      <selection pane="topRight" activeCell="B4" sqref="B4"/>
      <selection pane="bottomLeft" activeCell="A8" sqref="A8"/>
      <selection pane="bottomRight" activeCell="R502" sqref="R50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1" si="2496">+BA473+1</f>
        <v>257</v>
      </c>
      <c r="BB474" s="130">
        <v>0</v>
      </c>
      <c r="BC474" s="27">
        <f t="shared" si="2461"/>
        <v>964</v>
      </c>
      <c r="BD474" s="238">
        <f t="shared" ref="BD474:BD501"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0</v>
      </c>
      <c r="J501" s="135"/>
      <c r="K501" s="42">
        <v>0</v>
      </c>
      <c r="L501" s="146">
        <v>18</v>
      </c>
      <c r="M501" s="147">
        <v>18</v>
      </c>
      <c r="N501" s="135"/>
      <c r="O501" s="135"/>
      <c r="P501" s="147">
        <v>0</v>
      </c>
      <c r="Q501" s="147">
        <v>1</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c r="B502" s="147"/>
      <c r="C502" s="154"/>
      <c r="D502" s="154"/>
      <c r="E502" s="147"/>
      <c r="F502" s="147"/>
      <c r="G502" s="147"/>
      <c r="H502" s="135"/>
      <c r="I502" s="147"/>
      <c r="J502" s="135"/>
      <c r="K502" s="42"/>
      <c r="L502" s="146"/>
      <c r="M502" s="147"/>
      <c r="N502" s="135"/>
      <c r="O502" s="135"/>
      <c r="P502" s="147"/>
      <c r="Q502" s="147"/>
      <c r="R502" s="135"/>
      <c r="S502" s="135"/>
      <c r="T502" s="147"/>
      <c r="U502" s="147"/>
      <c r="V502" s="135"/>
      <c r="W502" s="42"/>
      <c r="X502" s="148"/>
      <c r="Z502" s="75"/>
      <c r="AA502" s="230"/>
      <c r="AB502" s="230"/>
      <c r="AC502" s="231"/>
      <c r="AD502" s="183"/>
      <c r="AE502" s="243"/>
      <c r="AF502" s="155"/>
      <c r="AG502" s="184"/>
      <c r="AH502" s="155"/>
      <c r="AI502" s="184"/>
      <c r="AJ502" s="185"/>
      <c r="AK502" s="186"/>
      <c r="AL502" s="155"/>
      <c r="AM502" s="184"/>
      <c r="AN502" s="155"/>
      <c r="AO502" s="184"/>
      <c r="AP502" s="187"/>
      <c r="AQ502" s="186"/>
      <c r="AR502" s="155"/>
      <c r="AS502" s="184"/>
      <c r="AT502" s="155"/>
      <c r="AU502" s="184"/>
      <c r="AV502" s="188"/>
      <c r="AX502"/>
      <c r="AY502"/>
      <c r="AZ502"/>
      <c r="BB502"/>
      <c r="BQ502" s="45"/>
      <c r="BR502" s="45"/>
      <c r="BS502" s="45"/>
      <c r="BT502" s="45"/>
      <c r="BU502" s="45"/>
      <c r="BV502" s="45"/>
      <c r="BW502" s="45"/>
    </row>
    <row r="503" spans="1:91" ht="7" customHeight="1" thickBot="1" x14ac:dyDescent="0.6">
      <c r="A503" s="66"/>
      <c r="B503" s="146"/>
      <c r="C503" s="154"/>
      <c r="D503" s="147"/>
      <c r="E503" s="147"/>
      <c r="F503" s="147"/>
      <c r="G503" s="147"/>
      <c r="H503" s="135"/>
      <c r="I503" s="147"/>
      <c r="J503" s="135"/>
      <c r="K503" s="148"/>
      <c r="L503" s="146"/>
      <c r="M503" s="147"/>
      <c r="N503" s="135"/>
      <c r="O503" s="135"/>
      <c r="P503" s="147"/>
      <c r="Q503" s="147"/>
      <c r="R503" s="135"/>
      <c r="S503" s="135"/>
      <c r="T503" s="147"/>
      <c r="U503" s="147"/>
      <c r="V503" s="135"/>
      <c r="W503" s="42"/>
      <c r="X503" s="148"/>
      <c r="Z503" s="66"/>
      <c r="AA503" s="64"/>
      <c r="AB503" s="64"/>
      <c r="AC503" s="64"/>
      <c r="AD503" s="183"/>
      <c r="AE503" s="243"/>
      <c r="AF503" s="155"/>
      <c r="AG503" s="184"/>
      <c r="AH503" s="155"/>
      <c r="AI503" s="184"/>
      <c r="AJ503" s="185"/>
      <c r="AK503" s="186"/>
      <c r="AL503" s="155"/>
      <c r="AM503" s="184"/>
      <c r="AN503" s="155"/>
      <c r="AO503" s="184"/>
      <c r="AP503" s="187"/>
      <c r="AQ503" s="186"/>
      <c r="AR503" s="155"/>
      <c r="AS503" s="184"/>
      <c r="AT503" s="155"/>
      <c r="AU503" s="184"/>
      <c r="AV503" s="188"/>
    </row>
    <row r="504" spans="1:91" x14ac:dyDescent="0.55000000000000004">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AE504">
        <f>SUM(AD443:AD448)</f>
        <v>190</v>
      </c>
      <c r="AY504" s="45" t="s">
        <v>476</v>
      </c>
      <c r="BB504" s="45" t="s">
        <v>475</v>
      </c>
      <c r="BU504">
        <f>SUM(BU442:BU503)</f>
        <v>657</v>
      </c>
    </row>
    <row r="505" spans="1:91" x14ac:dyDescent="0.55000000000000004">
      <c r="AI505" s="259">
        <f>SUM(AI189:AI502)</f>
        <v>203</v>
      </c>
      <c r="AY505" s="45">
        <f>SUM(AY359:AY413)</f>
        <v>69</v>
      </c>
      <c r="BB505" s="45">
        <f>SUM(BB374:BB413)</f>
        <v>941</v>
      </c>
    </row>
    <row r="506" spans="1:91" x14ac:dyDescent="0.55000000000000004">
      <c r="L506">
        <f>SUM(L97:L505)</f>
        <v>9219</v>
      </c>
      <c r="P506">
        <f>SUM(P97:P505)</f>
        <v>1787</v>
      </c>
      <c r="AD506">
        <f>SUM(AD188:AD194)</f>
        <v>82</v>
      </c>
    </row>
    <row r="507" spans="1:91" ht="15.5" customHeight="1" x14ac:dyDescent="0.55000000000000004">
      <c r="A507" s="130"/>
      <c r="D507">
        <f>SUM(B229:B259)</f>
        <v>435</v>
      </c>
      <c r="Z507" s="130"/>
      <c r="AA507" s="130"/>
      <c r="AB507" s="130"/>
      <c r="AC507" s="130"/>
      <c r="AF507">
        <f>SUM(AD188:AD502)</f>
        <v>10604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74"/>
  <sheetViews>
    <sheetView workbookViewId="0">
      <pane xSplit="3" ySplit="1" topLeftCell="D257" activePane="bottomRight" state="frozen"/>
      <selection pane="topRight" activeCell="C1" sqref="C1"/>
      <selection pane="bottomLeft" activeCell="A2" sqref="A2"/>
      <selection pane="bottomRight" activeCell="D264" sqref="D26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64"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c r="C265" s="1"/>
      <c r="I265" s="265"/>
      <c r="AF265" s="1"/>
      <c r="AG265" s="266"/>
    </row>
    <row r="266" spans="2:34" x14ac:dyDescent="0.55000000000000004">
      <c r="B266" s="240"/>
      <c r="C266" s="1"/>
      <c r="AF266" s="278">
        <v>1</v>
      </c>
    </row>
    <row r="267" spans="2:34" s="264" customFormat="1" ht="5" customHeight="1" x14ac:dyDescent="0.55000000000000004">
      <c r="B267" s="263"/>
      <c r="C267" s="262"/>
      <c r="AE267" s="5"/>
    </row>
    <row r="268" spans="2:34" ht="5.5" customHeight="1" x14ac:dyDescent="0.55000000000000004">
      <c r="B268" s="256"/>
      <c r="C268" s="1"/>
    </row>
    <row r="269" spans="2:34" x14ac:dyDescent="0.55000000000000004">
      <c r="B269">
        <f>SUM(B2:B268)</f>
        <v>3417</v>
      </c>
      <c r="C269" s="1" t="s">
        <v>348</v>
      </c>
      <c r="D269" s="27">
        <f>SUM(D2:D268)</f>
        <v>1133</v>
      </c>
      <c r="E269" s="27">
        <f>SUM(E2:E268)</f>
        <v>649</v>
      </c>
      <c r="F269" s="27">
        <f>SUM(F2:F268)</f>
        <v>350</v>
      </c>
      <c r="G269" s="27">
        <f>SUM(G2:G268)</f>
        <v>233</v>
      </c>
      <c r="H269" s="27">
        <f>SUM(H2:H268)</f>
        <v>226</v>
      </c>
      <c r="J269">
        <f t="shared" ref="J269:AD269" si="285">SUM(J2:J268)</f>
        <v>54</v>
      </c>
      <c r="K269">
        <f t="shared" si="285"/>
        <v>2</v>
      </c>
      <c r="L269">
        <f t="shared" si="285"/>
        <v>13</v>
      </c>
      <c r="M269">
        <f t="shared" si="285"/>
        <v>24</v>
      </c>
      <c r="N269">
        <f t="shared" si="285"/>
        <v>20</v>
      </c>
      <c r="O269">
        <f t="shared" si="285"/>
        <v>17</v>
      </c>
      <c r="P269">
        <f t="shared" si="285"/>
        <v>25</v>
      </c>
      <c r="Q269">
        <f t="shared" si="285"/>
        <v>36</v>
      </c>
      <c r="R269">
        <f t="shared" si="285"/>
        <v>4</v>
      </c>
      <c r="S269">
        <f t="shared" si="285"/>
        <v>19</v>
      </c>
      <c r="T269">
        <f t="shared" si="285"/>
        <v>26</v>
      </c>
      <c r="U269">
        <f t="shared" si="285"/>
        <v>55</v>
      </c>
      <c r="V269">
        <f t="shared" si="285"/>
        <v>1</v>
      </c>
      <c r="W269">
        <f t="shared" si="285"/>
        <v>60</v>
      </c>
      <c r="X269">
        <f t="shared" si="285"/>
        <v>92</v>
      </c>
      <c r="Y269">
        <f t="shared" si="285"/>
        <v>1</v>
      </c>
      <c r="Z269">
        <f t="shared" si="285"/>
        <v>38</v>
      </c>
      <c r="AA269">
        <f t="shared" si="285"/>
        <v>44</v>
      </c>
      <c r="AB269">
        <f t="shared" si="285"/>
        <v>161</v>
      </c>
      <c r="AC269">
        <f t="shared" si="285"/>
        <v>65</v>
      </c>
      <c r="AD269">
        <f t="shared" si="285"/>
        <v>69</v>
      </c>
    </row>
    <row r="270" spans="2:34" x14ac:dyDescent="0.55000000000000004">
      <c r="C270" s="1"/>
    </row>
    <row r="271" spans="2:34" ht="5" customHeight="1" x14ac:dyDescent="0.55000000000000004">
      <c r="C271" s="1"/>
    </row>
    <row r="274" spans="2:10" x14ac:dyDescent="0.55000000000000004">
      <c r="B274" s="240"/>
      <c r="J27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opLeftCell="A61" zoomScale="70" zoomScaleNormal="70" workbookViewId="0">
      <selection activeCell="G81" sqref="G81"/>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09"/>
  <sheetViews>
    <sheetView topLeftCell="A2" workbookViewId="0">
      <pane xSplit="2" ySplit="2" topLeftCell="C302" activePane="bottomRight" state="frozen"/>
      <selection activeCell="O24" sqref="O24"/>
      <selection pane="topRight" activeCell="O24" sqref="O24"/>
      <selection pane="bottomLeft" activeCell="O24" sqref="O24"/>
      <selection pane="bottomRight" activeCell="G305" sqref="G30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B306" s="249"/>
      <c r="C306" s="45"/>
      <c r="G306" s="1"/>
      <c r="H306" s="130"/>
      <c r="I306" s="248"/>
      <c r="J306" s="130"/>
      <c r="K306" s="253"/>
      <c r="L306" s="276"/>
      <c r="M306" s="5"/>
      <c r="N306" s="253"/>
      <c r="O306" s="130"/>
      <c r="P306" s="130"/>
      <c r="Q306" s="6"/>
      <c r="R306" s="277"/>
      <c r="S306" s="239"/>
      <c r="T306" s="254"/>
      <c r="U306" s="279"/>
      <c r="V306" s="5"/>
      <c r="W306" s="27"/>
      <c r="X306" s="254"/>
      <c r="Y306" s="5"/>
      <c r="Z306" s="251"/>
    </row>
    <row r="307" spans="1:26" x14ac:dyDescent="0.55000000000000004">
      <c r="B307" s="249"/>
      <c r="C307" s="45"/>
      <c r="G307" s="1"/>
      <c r="H307" s="129"/>
      <c r="I307" s="286"/>
      <c r="J307" s="129"/>
      <c r="K307" s="287"/>
      <c r="L307" s="288"/>
      <c r="M307" s="286"/>
      <c r="N307" s="287"/>
      <c r="O307" s="129"/>
      <c r="P307" s="286"/>
      <c r="Q307" s="289"/>
      <c r="R307" s="290"/>
      <c r="S307" s="289"/>
      <c r="T307" s="129"/>
      <c r="U307" s="291"/>
      <c r="V307" s="286"/>
      <c r="W307" s="286"/>
      <c r="X307" s="129"/>
      <c r="Y307" s="286"/>
      <c r="Z307" s="129"/>
    </row>
    <row r="308" spans="1:26" ht="7.5" customHeight="1" x14ac:dyDescent="0.55000000000000004">
      <c r="H308" s="286"/>
      <c r="I308" s="286"/>
      <c r="J308" s="286"/>
      <c r="K308" s="286"/>
      <c r="L308" s="292"/>
      <c r="M308" s="286"/>
      <c r="N308" s="286"/>
      <c r="O308" s="286"/>
      <c r="P308" s="286"/>
      <c r="Q308" s="286"/>
      <c r="R308" s="292"/>
      <c r="S308" s="286"/>
      <c r="T308" s="286"/>
      <c r="U308" s="286"/>
      <c r="V308" s="286"/>
      <c r="W308" s="286"/>
      <c r="X308" s="129"/>
      <c r="Y308" s="286"/>
      <c r="Z308" s="129"/>
    </row>
    <row r="309" spans="1:26" x14ac:dyDescent="0.55000000000000004">
      <c r="H309" s="286"/>
      <c r="I309" s="286"/>
      <c r="J309" s="286"/>
      <c r="K309" s="286"/>
      <c r="L309" s="292"/>
      <c r="M309" s="286"/>
      <c r="N309" s="286"/>
      <c r="O309" s="286"/>
      <c r="P309" s="286"/>
      <c r="Q309" s="286"/>
      <c r="R309" s="292"/>
      <c r="S309" s="286"/>
      <c r="T309" s="286"/>
      <c r="U309" s="286"/>
      <c r="V309" s="286"/>
      <c r="W309" s="286"/>
      <c r="X309" s="129"/>
      <c r="Y309" s="286"/>
      <c r="Z309"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2021-05-11T06:56:03Z</dcterms:modified>
</cp:coreProperties>
</file>