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1B6C28F0-18E4-4FAF-9F00-49F0E46E8690}" xr6:coauthVersionLast="46" xr6:coauthVersionMax="46"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497" i="5" l="1"/>
  <c r="CL497" i="5"/>
  <c r="CK497" i="5"/>
  <c r="CJ497" i="5"/>
  <c r="CI497" i="5"/>
  <c r="CH497" i="5"/>
  <c r="CG497" i="5"/>
  <c r="CF497" i="5"/>
  <c r="CE497" i="5"/>
  <c r="CD497" i="5"/>
  <c r="CC497" i="5"/>
  <c r="CB497" i="5"/>
  <c r="CA497" i="5"/>
  <c r="BZ497" i="5"/>
  <c r="BY497" i="5"/>
  <c r="BX497" i="5"/>
  <c r="BW497" i="5"/>
  <c r="BV497" i="5"/>
  <c r="BU497" i="5"/>
  <c r="BS497" i="5"/>
  <c r="BR497" i="5"/>
  <c r="BQ497" i="5"/>
  <c r="BP497" i="5"/>
  <c r="BO497" i="5"/>
  <c r="BN497" i="5"/>
  <c r="BL497" i="5"/>
  <c r="BK497" i="5"/>
  <c r="BI497" i="5"/>
  <c r="BG497" i="5" s="1"/>
  <c r="BH497" i="5"/>
  <c r="BF497" i="5"/>
  <c r="BE497" i="5"/>
  <c r="BJ497" i="5" s="1"/>
  <c r="BM497" i="5" s="1"/>
  <c r="BD497" i="5"/>
  <c r="BC497" i="5"/>
  <c r="BA497" i="5"/>
  <c r="AZ497" i="5"/>
  <c r="AX497" i="5"/>
  <c r="AW497" i="5"/>
  <c r="AU497" i="5"/>
  <c r="AS497" i="5"/>
  <c r="AQ497" i="5"/>
  <c r="AO497" i="5"/>
  <c r="AM497" i="5"/>
  <c r="AK497" i="5"/>
  <c r="AI497" i="5"/>
  <c r="AG497" i="5"/>
  <c r="AG260" i="7"/>
  <c r="AF260" i="7"/>
  <c r="AE260" i="7"/>
  <c r="I260" i="7"/>
  <c r="B260" i="7" s="1"/>
  <c r="AB498" i="2"/>
  <c r="AA498" i="2"/>
  <c r="Z498" i="2"/>
  <c r="X498" i="2"/>
  <c r="W498" i="2"/>
  <c r="P498" i="2"/>
  <c r="O498" i="2"/>
  <c r="M498" i="2"/>
  <c r="K498" i="2"/>
  <c r="H498" i="2"/>
  <c r="I498" i="2" s="1"/>
  <c r="AD497" i="5"/>
  <c r="AE497" i="5" s="1"/>
  <c r="AC497" i="5"/>
  <c r="AB497" i="5"/>
  <c r="AA497" i="5"/>
  <c r="Z497" i="5"/>
  <c r="Y497" i="5"/>
  <c r="C497" i="5"/>
  <c r="D497" i="5" s="1"/>
  <c r="Y301" i="6"/>
  <c r="Z301" i="6" s="1"/>
  <c r="V301" i="6"/>
  <c r="X301" i="6" s="1"/>
  <c r="U301" i="6"/>
  <c r="T301" i="6"/>
  <c r="S301" i="6"/>
  <c r="R301" i="6"/>
  <c r="N301" i="6"/>
  <c r="L301" i="6"/>
  <c r="K301" i="6"/>
  <c r="I301" i="6"/>
  <c r="W301" i="6" s="1"/>
  <c r="CH496" i="5"/>
  <c r="CE496" i="5"/>
  <c r="CD496" i="5"/>
  <c r="CC496" i="5"/>
  <c r="CB496" i="5"/>
  <c r="CA496" i="5"/>
  <c r="BZ496" i="5"/>
  <c r="BY496" i="5"/>
  <c r="BX496" i="5"/>
  <c r="BW496" i="5"/>
  <c r="BS496" i="5"/>
  <c r="BR496" i="5"/>
  <c r="BQ496" i="5"/>
  <c r="BP496" i="5"/>
  <c r="BL496" i="5"/>
  <c r="BK496" i="5"/>
  <c r="BH496" i="5"/>
  <c r="BF496" i="5"/>
  <c r="AX496" i="5"/>
  <c r="AU496" i="5"/>
  <c r="AS496" i="5"/>
  <c r="AQ496" i="5"/>
  <c r="AO496" i="5"/>
  <c r="AM496" i="5"/>
  <c r="AG496" i="5"/>
  <c r="CG496" i="5" s="1"/>
  <c r="AK496" i="5"/>
  <c r="AI496" i="5"/>
  <c r="CM496" i="5" s="1"/>
  <c r="AA497" i="2"/>
  <c r="Z497" i="2"/>
  <c r="X497" i="2"/>
  <c r="W497" i="2"/>
  <c r="P497" i="2"/>
  <c r="AD496" i="5"/>
  <c r="AC496" i="5"/>
  <c r="AB496" i="5"/>
  <c r="AA496" i="5"/>
  <c r="Z496" i="5"/>
  <c r="BE496" i="5" s="1"/>
  <c r="BJ496" i="5" s="1"/>
  <c r="BM496" i="5" s="1"/>
  <c r="I259" i="7"/>
  <c r="B259" i="7" s="1"/>
  <c r="AF259" i="7" s="1"/>
  <c r="AG259" i="7"/>
  <c r="AE259" i="7"/>
  <c r="Y300" i="6"/>
  <c r="V300" i="6"/>
  <c r="U300" i="6"/>
  <c r="AA496" i="2"/>
  <c r="Z496" i="2"/>
  <c r="X496" i="2"/>
  <c r="W496" i="2"/>
  <c r="P496" i="2"/>
  <c r="CI495" i="5"/>
  <c r="CH495" i="5"/>
  <c r="CE495" i="5"/>
  <c r="CD495" i="5"/>
  <c r="CC495" i="5"/>
  <c r="CB495" i="5"/>
  <c r="CA495" i="5"/>
  <c r="BZ495" i="5"/>
  <c r="BY495" i="5"/>
  <c r="BX495" i="5"/>
  <c r="BW495" i="5"/>
  <c r="BS495" i="5"/>
  <c r="BR495" i="5"/>
  <c r="BQ495" i="5"/>
  <c r="BP495" i="5"/>
  <c r="BL495" i="5"/>
  <c r="BK495" i="5"/>
  <c r="BH495" i="5"/>
  <c r="BF495" i="5"/>
  <c r="AX495" i="5"/>
  <c r="AU495" i="5"/>
  <c r="AS495" i="5"/>
  <c r="AQ495" i="5"/>
  <c r="AO495" i="5"/>
  <c r="AM495" i="5"/>
  <c r="AK495" i="5"/>
  <c r="AI495" i="5"/>
  <c r="CM495" i="5" s="1"/>
  <c r="AG495" i="5"/>
  <c r="CG495" i="5" s="1"/>
  <c r="AD495" i="5"/>
  <c r="CF495" i="5" s="1"/>
  <c r="AC495" i="5"/>
  <c r="AB495" i="5"/>
  <c r="AA495" i="5"/>
  <c r="Z495" i="5"/>
  <c r="CL495" i="5" s="1"/>
  <c r="AG258" i="7"/>
  <c r="AE258" i="7"/>
  <c r="I258" i="7"/>
  <c r="B258" i="7" s="1"/>
  <c r="AF258" i="7" s="1"/>
  <c r="Y299" i="6"/>
  <c r="V299" i="6"/>
  <c r="U299" i="6"/>
  <c r="CH494" i="5"/>
  <c r="CE494" i="5"/>
  <c r="CD494" i="5"/>
  <c r="CC494" i="5"/>
  <c r="CB494" i="5"/>
  <c r="CA494" i="5"/>
  <c r="BZ494" i="5"/>
  <c r="BY494" i="5"/>
  <c r="BX494" i="5"/>
  <c r="BW494" i="5"/>
  <c r="BS494" i="5"/>
  <c r="BR494" i="5"/>
  <c r="BQ494" i="5"/>
  <c r="BP494" i="5"/>
  <c r="BL494" i="5"/>
  <c r="BK494" i="5"/>
  <c r="BH494" i="5"/>
  <c r="BF494" i="5"/>
  <c r="AX494" i="5"/>
  <c r="AU494" i="5"/>
  <c r="AS494" i="5"/>
  <c r="AQ494" i="5"/>
  <c r="AO494" i="5"/>
  <c r="AM494" i="5"/>
  <c r="AK494" i="5"/>
  <c r="AI494" i="5"/>
  <c r="CM494" i="5" s="1"/>
  <c r="AG494" i="5"/>
  <c r="CG494" i="5" s="1"/>
  <c r="AA495" i="2"/>
  <c r="Z495" i="2"/>
  <c r="X495" i="2"/>
  <c r="W495" i="2"/>
  <c r="P495" i="2"/>
  <c r="AD494" i="5"/>
  <c r="CK494" i="5" s="1"/>
  <c r="AC494" i="5"/>
  <c r="AB494" i="5"/>
  <c r="AA494" i="5"/>
  <c r="Z494" i="5"/>
  <c r="CL494" i="5" s="1"/>
  <c r="I257" i="7"/>
  <c r="B257" i="7" s="1"/>
  <c r="AF257" i="7" s="1"/>
  <c r="AG257" i="7"/>
  <c r="AE257" i="7"/>
  <c r="Y298" i="6"/>
  <c r="V298" i="6"/>
  <c r="U298" i="6"/>
  <c r="CH493" i="5"/>
  <c r="CE493" i="5"/>
  <c r="CD493" i="5"/>
  <c r="CC493" i="5"/>
  <c r="CB493" i="5"/>
  <c r="CA493" i="5"/>
  <c r="BZ493" i="5"/>
  <c r="BY493" i="5"/>
  <c r="BX493" i="5"/>
  <c r="BW493" i="5"/>
  <c r="BS493" i="5"/>
  <c r="BR493" i="5"/>
  <c r="BQ493" i="5"/>
  <c r="BP493" i="5"/>
  <c r="BL493" i="5"/>
  <c r="BK493" i="5"/>
  <c r="BH493" i="5"/>
  <c r="BF493" i="5"/>
  <c r="AX493" i="5"/>
  <c r="AU493" i="5"/>
  <c r="AS493" i="5"/>
  <c r="AI493" i="5"/>
  <c r="CI493" i="5" s="1"/>
  <c r="AG493" i="5"/>
  <c r="CG493" i="5" s="1"/>
  <c r="AA494" i="2"/>
  <c r="Z494" i="2"/>
  <c r="X494" i="2"/>
  <c r="W494" i="2"/>
  <c r="P494" i="2"/>
  <c r="AQ493" i="5"/>
  <c r="AO493" i="5"/>
  <c r="AM493" i="5"/>
  <c r="AK493" i="5"/>
  <c r="AD493" i="5"/>
  <c r="BU493" i="5" s="1"/>
  <c r="AC493" i="5"/>
  <c r="AB493" i="5"/>
  <c r="AA493" i="5"/>
  <c r="Z493" i="5"/>
  <c r="CJ493" i="5" s="1"/>
  <c r="AG256" i="7"/>
  <c r="AE256" i="7"/>
  <c r="I256" i="7"/>
  <c r="B256" i="7" s="1"/>
  <c r="AF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F255" i="7" s="1"/>
  <c r="AG255" i="7"/>
  <c r="AE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F254" i="7" s="1"/>
  <c r="AG254" i="7"/>
  <c r="AE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F253" i="7" s="1"/>
  <c r="AG253" i="7"/>
  <c r="AE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F252" i="7" s="1"/>
  <c r="AG252" i="7"/>
  <c r="AE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F251" i="7" s="1"/>
  <c r="AG251" i="7"/>
  <c r="AE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F250" i="7" s="1"/>
  <c r="AG250" i="7"/>
  <c r="AE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F249" i="7" s="1"/>
  <c r="AG249" i="7"/>
  <c r="AE249" i="7"/>
  <c r="Y290" i="6"/>
  <c r="V290" i="6"/>
  <c r="U290" i="6"/>
  <c r="P486" i="2"/>
  <c r="AA486" i="2"/>
  <c r="Z486" i="2"/>
  <c r="X486" i="2"/>
  <c r="W486" i="2"/>
  <c r="AA485" i="2"/>
  <c r="Z485" i="2"/>
  <c r="X485" i="2"/>
  <c r="W485" i="2"/>
  <c r="P485" i="2"/>
  <c r="Y498" i="2" l="1"/>
  <c r="CJ496" i="5"/>
  <c r="CI496" i="5"/>
  <c r="BU496" i="5"/>
  <c r="CK496" i="5"/>
  <c r="CK493" i="5"/>
  <c r="BE495" i="5"/>
  <c r="BJ495" i="5" s="1"/>
  <c r="BM495" i="5" s="1"/>
  <c r="CL496" i="5"/>
  <c r="CF496" i="5"/>
  <c r="CF494" i="5"/>
  <c r="CJ495" i="5"/>
  <c r="CK495" i="5"/>
  <c r="CI494" i="5"/>
  <c r="BU495" i="5"/>
  <c r="CM493" i="5"/>
  <c r="BU494" i="5"/>
  <c r="BE494" i="5"/>
  <c r="BJ494" i="5" s="1"/>
  <c r="BM494" i="5" s="1"/>
  <c r="CL493" i="5"/>
  <c r="CJ494" i="5"/>
  <c r="BE493" i="5"/>
  <c r="BJ493" i="5" s="1"/>
  <c r="BM493" i="5" s="1"/>
  <c r="CF493" i="5"/>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F248" i="7" s="1"/>
  <c r="AG248" i="7"/>
  <c r="AE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G247" i="7"/>
  <c r="AE247" i="7"/>
  <c r="I247" i="7"/>
  <c r="B247" i="7" s="1"/>
  <c r="AF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F246" i="7" s="1"/>
  <c r="AG246" i="7"/>
  <c r="AE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F245" i="7" s="1"/>
  <c r="AG245" i="7"/>
  <c r="AE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G244" i="7"/>
  <c r="AE244" i="7"/>
  <c r="I244" i="7"/>
  <c r="B244" i="7" s="1"/>
  <c r="AF244" i="7" s="1"/>
  <c r="Y285" i="6"/>
  <c r="V285" i="6"/>
  <c r="U285" i="6"/>
  <c r="AU480" i="5"/>
  <c r="AS480" i="5"/>
  <c r="AQ480" i="5"/>
  <c r="AO480" i="5"/>
  <c r="AM480" i="5"/>
  <c r="AK480" i="5"/>
  <c r="AI480" i="5"/>
  <c r="CI480" i="5" s="1"/>
  <c r="AG480" i="5"/>
  <c r="CG480" i="5" s="1"/>
  <c r="O265"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W494" i="5" s="1"/>
  <c r="AW495" i="5" s="1"/>
  <c r="AW496"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Y494" i="5" s="1"/>
  <c r="Y495" i="5" s="1"/>
  <c r="Y496"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65"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500" i="5" s="1"/>
  <c r="CF443" i="5"/>
  <c r="AE500"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BV494" i="5" s="1"/>
  <c r="BV495" i="5" s="1"/>
  <c r="BV496"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501" i="5"/>
  <c r="CH378" i="5" l="1"/>
  <c r="CE378" i="5"/>
  <c r="CD378" i="5"/>
  <c r="CC378" i="5"/>
  <c r="CB378" i="5"/>
  <c r="CA378" i="5"/>
  <c r="BZ378" i="5"/>
  <c r="BY378" i="5"/>
  <c r="BX378" i="5"/>
  <c r="BW378" i="5"/>
  <c r="BS378" i="5"/>
  <c r="BR378" i="5"/>
  <c r="BQ378" i="5"/>
  <c r="BP378" i="5"/>
  <c r="BL378" i="5"/>
  <c r="BK378" i="5"/>
  <c r="BH378" i="5"/>
  <c r="BF378" i="5"/>
  <c r="BB501"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65"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L298" i="6" s="1"/>
  <c r="L299" i="6" s="1"/>
  <c r="L300"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65" i="7"/>
  <c r="R265"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65" i="7"/>
  <c r="AB265" i="7"/>
  <c r="AA265" i="7"/>
  <c r="Y265" i="7"/>
  <c r="G265" i="7"/>
  <c r="W265" i="7"/>
  <c r="P265" i="7"/>
  <c r="M265" i="7"/>
  <c r="E265"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70"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BD494" i="5" s="1"/>
  <c r="BD495" i="5" s="1"/>
  <c r="BD496"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03"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BA494" i="5" s="1"/>
  <c r="BA495" i="5" s="1"/>
  <c r="BA496"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S298" i="6" s="1"/>
  <c r="S299" i="6" s="1"/>
  <c r="S300"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N298" i="6" s="1"/>
  <c r="N299" i="6" s="1"/>
  <c r="N300"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K298" i="6" s="1"/>
  <c r="K299" i="6" s="1"/>
  <c r="K300"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T298" i="6" s="1"/>
  <c r="T299" i="6" s="1"/>
  <c r="T300"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X298" i="6" s="1"/>
  <c r="X299" i="6" s="1"/>
  <c r="X300"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Z298" i="6" s="1"/>
  <c r="Z299" i="6" s="1"/>
  <c r="Z300"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50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AE494" i="5" s="1"/>
  <c r="AE495" i="5" s="1"/>
  <c r="AE496" i="5" s="1"/>
  <c r="I44" i="6"/>
  <c r="W43" i="6"/>
  <c r="AF503" i="5"/>
  <c r="AD502"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BC494" i="5" s="1"/>
  <c r="BC495" i="5" s="1"/>
  <c r="BC496"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Z494" i="5" s="1"/>
  <c r="AZ495" i="5" s="1"/>
  <c r="AZ496"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502" i="5"/>
  <c r="L502"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N494" i="5" s="1"/>
  <c r="BN495" i="5" s="1"/>
  <c r="BN496"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BO494" i="5" s="1"/>
  <c r="BO495" i="5" s="1"/>
  <c r="BO496"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O495" i="2" s="1"/>
  <c r="O496" i="2" s="1"/>
  <c r="O497"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K495" i="2" s="1"/>
  <c r="K496" i="2" s="1"/>
  <c r="K497"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D259" i="5"/>
  <c r="C260" i="5"/>
  <c r="BI259" i="5"/>
  <c r="BG259" i="5" s="1"/>
  <c r="Y159" i="2"/>
  <c r="H160" i="2"/>
  <c r="AB130" i="2"/>
  <c r="M131" i="2"/>
  <c r="I130" i="2"/>
  <c r="W297" i="6" l="1"/>
  <c r="I298" i="6"/>
  <c r="BI260" i="5"/>
  <c r="BG260" i="5" s="1"/>
  <c r="C261" i="5"/>
  <c r="D260" i="5"/>
  <c r="Y160" i="2"/>
  <c r="H161" i="2"/>
  <c r="AB131" i="2"/>
  <c r="M132" i="2"/>
  <c r="I131" i="2"/>
  <c r="W298" i="6" l="1"/>
  <c r="I299" i="6"/>
  <c r="D261" i="5"/>
  <c r="C262" i="5"/>
  <c r="BI261" i="5"/>
  <c r="BG261" i="5" s="1"/>
  <c r="H162" i="2"/>
  <c r="Y161" i="2"/>
  <c r="M133" i="2"/>
  <c r="AB132" i="2"/>
  <c r="I132" i="2"/>
  <c r="W299" i="6" l="1"/>
  <c r="I300" i="6"/>
  <c r="W300" i="6" s="1"/>
  <c r="D262" i="5"/>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C494" i="5" s="1"/>
  <c r="C495" i="5" s="1"/>
  <c r="C496" i="5" s="1"/>
  <c r="BI474" i="5"/>
  <c r="BG474" i="5" s="1"/>
  <c r="D474" i="5"/>
  <c r="H310" i="2"/>
  <c r="Y309" i="2"/>
  <c r="M281" i="2"/>
  <c r="M282" i="2" s="1"/>
  <c r="AB280" i="2"/>
  <c r="I280" i="2"/>
  <c r="D496" i="5" l="1"/>
  <c r="BI496" i="5"/>
  <c r="BG496" i="5" s="1"/>
  <c r="BI495" i="5"/>
  <c r="BG495" i="5" s="1"/>
  <c r="D495" i="5"/>
  <c r="D494" i="5"/>
  <c r="BI494" i="5"/>
  <c r="BG494" i="5" s="1"/>
  <c r="D493" i="5"/>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H495" i="2" s="1"/>
  <c r="Y485" i="2"/>
  <c r="Y484" i="2"/>
  <c r="Y483" i="2"/>
  <c r="Y482" i="2"/>
  <c r="Y481" i="2"/>
  <c r="Y480" i="2"/>
  <c r="Y479" i="2"/>
  <c r="Y478" i="2"/>
  <c r="M369" i="2"/>
  <c r="AB368" i="2"/>
  <c r="I368" i="2"/>
  <c r="Y495" i="2" l="1"/>
  <c r="H496" i="2"/>
  <c r="H497" i="2" s="1"/>
  <c r="Y494" i="2"/>
  <c r="Y493" i="2"/>
  <c r="Y492" i="2"/>
  <c r="Y491" i="2"/>
  <c r="Y490" i="2"/>
  <c r="Y489" i="2"/>
  <c r="Y488" i="2"/>
  <c r="Y487" i="2"/>
  <c r="Y486" i="2"/>
  <c r="M370" i="2"/>
  <c r="AB369" i="2"/>
  <c r="I369" i="2"/>
  <c r="Y497" i="2" l="1"/>
  <c r="Y496" i="2"/>
  <c r="AB370" i="2"/>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65" i="7"/>
  <c r="AG197" i="7"/>
  <c r="U265" i="7"/>
  <c r="S265" i="7"/>
  <c r="Q265" i="7"/>
  <c r="N265" i="7"/>
  <c r="L265" i="7"/>
  <c r="F265" i="7"/>
  <c r="J265" i="7"/>
  <c r="X265" i="7"/>
  <c r="Z265" i="7"/>
  <c r="B197" i="7"/>
  <c r="B265" i="7" s="1"/>
  <c r="H265"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M495" i="2" s="1"/>
  <c r="M496" i="2" s="1"/>
  <c r="M497" i="2" s="1"/>
  <c r="I485" i="2"/>
  <c r="AB484" i="2"/>
  <c r="I484" i="2"/>
  <c r="AB483" i="2"/>
  <c r="I483" i="2"/>
  <c r="AB482" i="2"/>
  <c r="I482" i="2"/>
  <c r="AB481" i="2"/>
  <c r="I481" i="2"/>
  <c r="AB480" i="2"/>
  <c r="I480" i="2"/>
  <c r="AB479" i="2"/>
  <c r="I479" i="2"/>
  <c r="AB478" i="2"/>
  <c r="I478" i="2"/>
  <c r="I477" i="2"/>
  <c r="AB477" i="2"/>
  <c r="AB476" i="2"/>
  <c r="I476" i="2"/>
  <c r="AB497" i="2" l="1"/>
  <c r="I497" i="2"/>
  <c r="AB496" i="2"/>
  <c r="I496" i="2"/>
  <c r="I495" i="2"/>
  <c r="AB495" i="2"/>
  <c r="AB494" i="2"/>
  <c r="I494" i="2"/>
  <c r="AB493" i="2"/>
  <c r="I493" i="2"/>
  <c r="AB492" i="2"/>
  <c r="I492" i="2"/>
  <c r="AB491" i="2"/>
  <c r="I491" i="2"/>
  <c r="AB490" i="2"/>
  <c r="I490" i="2"/>
  <c r="AB489" i="2"/>
  <c r="I489" i="2"/>
  <c r="AB488" i="2"/>
  <c r="I488" i="2"/>
  <c r="AB487" i="2"/>
  <c r="I487" i="2"/>
  <c r="AB486" i="2"/>
  <c r="I486" i="2"/>
</calcChain>
</file>

<file path=xl/sharedStrings.xml><?xml version="1.0" encoding="utf-8"?>
<sst xmlns="http://schemas.openxmlformats.org/spreadsheetml/2006/main" count="810" uniqueCount="594">
  <si>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</si>
  <si>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</si>
  <si>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</si>
  <si>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</si>
  <si>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</si>
  <si>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</si>
  <si>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</si>
  <si>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</si>
  <si>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</si>
  <si>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</si>
  <si>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</si>
  <si>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</si>
  <si>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</si>
  <si>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</si>
  <si>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</si>
  <si>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</si>
  <si>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</si>
  <si>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</si>
  <si>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</si>
  <si>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</si>
  <si>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</si>
  <si>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</si>
  <si>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</si>
  <si>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</si>
  <si>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</si>
  <si>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</si>
  <si>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</si>
  <si>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</si>
  <si>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</si>
  <si>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</si>
  <si>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</si>
  <si>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</si>
  <si>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</si>
  <si>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</si>
  <si>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</si>
  <si>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</si>
  <si>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</si>
  <si>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</si>
  <si>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</si>
  <si>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</si>
  <si>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</si>
  <si>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</si>
  <si>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</si>
  <si>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</si>
  <si>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</si>
  <si>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</si>
  <si>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</si>
  <si>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</si>
  <si>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</si>
  <si>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</si>
  <si>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</si>
  <si>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</si>
  <si>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</si>
  <si>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</si>
  <si>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</si>
  <si>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</si>
  <si>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</si>
  <si>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</si>
  <si>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</si>
  <si>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</si>
  <si>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</si>
  <si>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</si>
  <si>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</si>
  <si>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</si>
  <si>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</si>
  <si>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</si>
  <si>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</si>
  <si>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</si>
  <si>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</si>
  <si>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</si>
  <si>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</si>
  <si>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</si>
  <si>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</si>
  <si>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</si>
  <si>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</si>
  <si>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</si>
  <si>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</si>
  <si>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</si>
  <si>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</si>
  <si>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</si>
  <si>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</si>
  <si>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</si>
  <si>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</si>
  <si>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</si>
  <si>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</si>
  <si>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</si>
  <si>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</si>
  <si>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</si>
  <si>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</si>
  <si>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</si>
  <si>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</si>
  <si>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</si>
  <si>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</si>
  <si>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</si>
  <si>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</si>
  <si>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</si>
  <si>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</si>
  <si>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</si>
  <si>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</si>
  <si>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</si>
  <si>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</si>
  <si>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</si>
  <si>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</si>
  <si>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</si>
  <si>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</si>
  <si>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</si>
  <si>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</si>
  <si>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</si>
  <si>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</si>
  <si>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</si>
  <si>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</si>
  <si>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</si>
  <si>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</si>
  <si>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</si>
  <si>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</si>
  <si>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</si>
  <si>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</si>
  <si>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</si>
  <si>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</si>
  <si>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</si>
  <si>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</si>
  <si>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</si>
  <si>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</si>
  <si>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</si>
  <si>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</si>
  <si>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</si>
  <si>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</si>
  <si>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</si>
  <si>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</si>
  <si>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</si>
  <si>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</si>
  <si>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</si>
  <si>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</si>
  <si>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</si>
  <si>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</si>
  <si>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</si>
  <si>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</si>
  <si>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</si>
  <si>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</si>
  <si>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</si>
  <si>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</si>
  <si>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</si>
  <si>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</si>
  <si>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</si>
  <si>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</si>
  <si>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</si>
  <si>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</si>
  <si>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</si>
  <si>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</si>
  <si>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</si>
  <si>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</si>
  <si>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</si>
  <si>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</si>
  <si>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</si>
  <si>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</si>
  <si>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</si>
  <si>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</si>
  <si>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</si>
  <si>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</si>
  <si>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</si>
  <si>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</si>
  <si>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</si>
  <si>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</si>
  <si>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</si>
  <si>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</si>
  <si>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</si>
  <si>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</si>
  <si>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</si>
  <si>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</si>
  <si>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</si>
  <si>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</si>
  <si>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</si>
  <si>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</si>
  <si>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</si>
  <si>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</si>
  <si>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</si>
  <si>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</si>
  <si>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</si>
  <si>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</si>
  <si>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</si>
  <si>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</si>
  <si>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</si>
  <si>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</si>
  <si>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</si>
  <si>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</si>
  <si>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</si>
  <si>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</si>
  <si>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</si>
  <si>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</si>
  <si>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</si>
  <si>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</si>
  <si>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</si>
  <si>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</si>
  <si>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</si>
  <si>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</si>
  <si>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</si>
  <si>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</si>
  <si>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</si>
  <si>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</si>
  <si>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</si>
  <si>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</si>
  <si>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</si>
  <si>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</si>
  <si>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</si>
  <si>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</si>
  <si>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</si>
  <si>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</si>
  <si>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</si>
  <si>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</si>
  <si>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</si>
  <si>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</si>
  <si>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</si>
  <si>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</si>
  <si>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</si>
  <si>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</si>
  <si>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</si>
  <si>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</si>
  <si>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</si>
  <si>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</si>
  <si>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</si>
  <si>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</si>
  <si>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</si>
  <si>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</si>
  <si>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</si>
  <si>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</si>
  <si>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</si>
  <si>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</si>
  <si>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</si>
  <si>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</si>
  <si>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</si>
  <si>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</si>
  <si>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</si>
  <si>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</si>
  <si>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</si>
  <si>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</si>
  <si>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</si>
  <si>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</si>
  <si>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</si>
  <si>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</si>
  <si>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</si>
  <si>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</si>
  <si>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</si>
  <si>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</si>
  <si>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</si>
  <si>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</si>
  <si>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</si>
  <si>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</si>
  <si>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</si>
  <si>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</si>
  <si>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</si>
  <si>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</si>
  <si>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</si>
  <si>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</si>
  <si>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</si>
  <si>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</si>
  <si>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</si>
  <si>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</si>
  <si>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</si>
  <si>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</si>
  <si>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</si>
  <si>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</si>
  <si>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</si>
  <si>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</si>
  <si>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</si>
  <si>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</si>
  <si>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</si>
  <si>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</si>
  <si>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</si>
  <si>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</si>
  <si>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</si>
  <si>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</si>
  <si>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</si>
  <si>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</si>
  <si>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</si>
  <si>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</si>
  <si>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</si>
  <si>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</si>
  <si>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</si>
  <si>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</si>
  <si>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</si>
  <si>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</si>
  <si>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</si>
  <si>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</si>
  <si>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</si>
  <si>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</si>
  <si>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</si>
  <si>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</si>
  <si>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</si>
  <si>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</si>
  <si>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</si>
  <si>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</si>
  <si>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</si>
  <si>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</si>
  <si>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</si>
  <si>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</si>
  <si>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</si>
  <si>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</si>
  <si>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</si>
  <si>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</si>
  <si>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</si>
  <si>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</si>
  <si>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</si>
  <si>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</si>
  <si>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</si>
  <si>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</si>
  <si>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</si>
  <si>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</si>
  <si>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</si>
  <si>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</si>
  <si>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</si>
  <si>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</si>
  <si>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</si>
  <si>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</si>
  <si>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</si>
  <si>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</si>
  <si>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</si>
  <si>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</si>
  <si>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</si>
  <si>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</si>
  <si>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</si>
  <si>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</si>
  <si>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</si>
  <si>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</si>
  <si>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</si>
  <si>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</si>
  <si>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</si>
  <si>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</si>
  <si>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</si>
  <si>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</si>
  <si>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</si>
  <si>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</si>
  <si>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</si>
  <si>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</si>
  <si>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</si>
  <si>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</si>
  <si>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</si>
  <si>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</si>
  <si>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</si>
  <si>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</si>
  <si>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</si>
  <si>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</si>
  <si>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</si>
  <si>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</si>
  <si>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</si>
  <si>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</si>
  <si>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</si>
  <si>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</si>
  <si>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</si>
  <si>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</si>
  <si>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</si>
  <si>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</si>
  <si>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</si>
  <si>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</si>
  <si>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</si>
  <si>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</si>
  <si>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</si>
  <si>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</si>
  <si>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</si>
  <si>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</si>
  <si>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</si>
  <si>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</si>
  <si>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</si>
  <si>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</si>
  <si>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</si>
  <si>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</si>
  <si>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</si>
  <si>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</si>
  <si>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</si>
  <si>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</si>
  <si>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</si>
  <si>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</si>
  <si>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</si>
  <si>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</si>
  <si>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</si>
  <si>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</si>
  <si>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</si>
  <si>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</si>
  <si>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</si>
  <si>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</si>
  <si>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</si>
  <si>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</si>
  <si>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</si>
  <si>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</si>
  <si>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</si>
  <si>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</si>
  <si>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</si>
  <si>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</si>
  <si>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</si>
  <si>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</si>
  <si>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</si>
  <si>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</si>
  <si>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</si>
  <si>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</si>
  <si>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</si>
  <si>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</si>
  <si>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</si>
  <si>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</si>
  <si>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</si>
  <si>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</si>
  <si>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</si>
  <si>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</si>
  <si>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</si>
  <si>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</si>
  <si>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</si>
  <si>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</si>
  <si>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</si>
  <si>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</si>
  <si>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</si>
  <si>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</si>
  <si>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</si>
  <si>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</si>
  <si>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</si>
  <si>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</si>
  <si>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</si>
  <si>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</si>
  <si>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</si>
  <si>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</si>
  <si>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</si>
  <si>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</si>
  <si>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</si>
  <si>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</si>
  <si>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</si>
  <si>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</si>
  <si>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</si>
  <si>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</si>
  <si>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</si>
  <si>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</si>
  <si>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</si>
  <si>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</si>
  <si>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</si>
  <si>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</si>
  <si>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</si>
  <si>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</si>
  <si>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</si>
  <si>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</si>
  <si>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</si>
  <si>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</si>
  <si>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</si>
  <si>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</si>
  <si>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</si>
  <si>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</si>
  <si>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</si>
  <si>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</si>
  <si>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</si>
  <si>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</si>
  <si>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</si>
  <si>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</si>
  <si>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</si>
  <si>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</si>
  <si>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</si>
  <si>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</si>
  <si>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</si>
  <si>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</si>
  <si>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</si>
  <si>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</si>
  <si>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</si>
  <si>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</si>
  <si>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</si>
  <si>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</si>
  <si>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</si>
  <si>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</si>
  <si>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</si>
  <si>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</si>
  <si>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</si>
  <si>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</si>
  <si>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</si>
  <si>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</si>
  <si>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</si>
  <si>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</si>
  <si>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</si>
  <si>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</si>
  <si>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</si>
  <si>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</si>
  <si>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</si>
  <si>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</si>
  <si>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</si>
  <si>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</si>
  <si>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</si>
  <si>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</si>
  <si>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</si>
  <si>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</si>
  <si>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</si>
  <si>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</si>
  <si>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</si>
  <si>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</si>
  <si>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</si>
  <si>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</si>
  <si>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</si>
  <si>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</si>
  <si>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</si>
  <si>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</si>
  <si>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</si>
  <si>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</si>
  <si>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</si>
  <si>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</si>
  <si>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</si>
  <si>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</si>
  <si>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</si>
  <si>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</si>
  <si>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</si>
  <si>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</si>
  <si>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</si>
  <si>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</si>
  <si>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</si>
  <si>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</si>
  <si>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</si>
  <si>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</si>
  <si>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</si>
  <si>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</si>
  <si>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</si>
  <si>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</si>
  <si>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</si>
  <si>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</si>
  <si>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</si>
  <si>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</si>
  <si>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</si>
  <si>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</si>
  <si>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</si>
  <si>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</si>
  <si>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</si>
  <si>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</si>
  <si>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</si>
  <si>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</si>
  <si>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</si>
  <si>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</si>
  <si>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</si>
  <si>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</si>
  <si>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</si>
  <si>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</si>
  <si>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</si>
  <si>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</si>
  <si>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</si>
  <si>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</si>
  <si>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</si>
  <si>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</si>
  <si>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</si>
  <si>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</si>
  <si>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</si>
  <si>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</si>
  <si>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</si>
  <si>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</si>
  <si>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</si>
  <si>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</si>
  <si>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</si>
  <si>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</si>
  <si>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</si>
  <si>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</si>
  <si>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</si>
  <si>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</si>
  <si>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</si>
  <si>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</si>
  <si>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</si>
  <si>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</si>
  <si>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</si>
  <si>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</si>
  <si>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</si>
  <si>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</si>
  <si>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</si>
  <si>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</si>
  <si>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</si>
  <si>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</si>
  <si>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</si>
  <si>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</si>
  <si>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</si>
  <si>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</si>
  <si>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</si>
  <si>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</si>
  <si>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</si>
  <si>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</si>
  <si>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</si>
  <si>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</si>
  <si>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</si>
  <si>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</si>
  <si>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</si>
  <si>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</si>
  <si>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</si>
  <si>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</si>
  <si>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</si>
  <si>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</si>
  <si>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</si>
  <si>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</si>
  <si>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</si>
  <si>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</si>
  <si>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</si>
  <si>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</si>
  <si>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</si>
  <si>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</si>
  <si>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</si>
  <si>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</si>
  <si>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</si>
  <si>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</si>
  <si>
    <t>05月03日0時～25時</t>
    <phoneticPr fontId="1"/>
  </si>
  <si>
    <t>05月04日0時～25時</t>
    <phoneticPr fontId="1"/>
  </si>
  <si>
    <t>05月05日0時～25時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</si>
</sst>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国家衛健委発表に基づく感染状況!$X$27:$X$501</c:f>
              <c:numCache>
                <c:formatCode>#,##0_);[Red]\(#,##0\)</c:formatCode>
                <c:ptCount val="47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国家衛健委発表に基づく感染状況!$Y$27:$Y$501</c:f>
              <c:numCache>
                <c:formatCode>General</c:formatCode>
                <c:ptCount val="47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香港マカオ台湾の患者・海外輸入症例・無症状病原体保有者!$CL$189:$CL$498</c:f>
              <c:numCache>
                <c:formatCode>m"月"d"日"</c:formatCode>
                <c:ptCount val="31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numCache>
            </c:numRef>
          </c:cat>
          <c:val>
            <c:numRef>
              <c:f>香港マカオ台湾の患者・海外輸入症例・無症状病原体保有者!$CM$189:$CM$498</c:f>
              <c:numCache>
                <c:formatCode>General</c:formatCode>
                <c:ptCount val="31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pt idx="306">
                  <c:v>0</c:v>
                </c:pt>
                <c:pt idx="307">
                  <c:v>0</c:v>
                </c:pt>
                <c:pt idx="308">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香港マカオ台湾の患者・海外輸入症例・無症状病原体保有者!$CJ$189:$CJ$498</c:f>
              <c:numCache>
                <c:formatCode>m"月"d"日"</c:formatCode>
                <c:ptCount val="31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pt idx="306">
                  <c:v>44319</c:v>
                </c:pt>
                <c:pt idx="307">
                  <c:v>44320</c:v>
                </c:pt>
                <c:pt idx="308">
                  <c:v>44321</c:v>
                </c:pt>
              </c:numCache>
            </c:numRef>
          </c:cat>
          <c:val>
            <c:numRef>
              <c:f>香港マカオ台湾の患者・海外輸入症例・無症状病原体保有者!$CK$189:$CK$498</c:f>
              <c:numCache>
                <c:formatCode>General</c:formatCode>
                <c:ptCount val="31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pt idx="306">
                  <c:v>2</c:v>
                </c:pt>
                <c:pt idx="307">
                  <c:v>4</c:v>
                </c:pt>
                <c:pt idx="308">
                  <c:v>6</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省市別輸入症例数変化!$C$2:$C$263</c:f>
              <c:numCache>
                <c:formatCode>m"月"d"日"</c:formatCode>
                <c:ptCount val="26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numCache>
            </c:numRef>
          </c:cat>
          <c:val>
            <c:numRef>
              <c:f>省市別輸入症例数変化!$D$2:$D$263</c:f>
              <c:numCache>
                <c:formatCode>General</c:formatCode>
                <c:ptCount val="26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省市別輸入症例数変化!$C$2:$C$263</c:f>
              <c:numCache>
                <c:formatCode>m"月"d"日"</c:formatCode>
                <c:ptCount val="26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numCache>
            </c:numRef>
          </c:cat>
          <c:val>
            <c:numRef>
              <c:f>省市別輸入症例数変化!$E$2:$E$263</c:f>
              <c:numCache>
                <c:formatCode>General</c:formatCode>
                <c:ptCount val="262"/>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pt idx="256">
                  <c:v>4</c:v>
                </c:pt>
                <c:pt idx="257">
                  <c:v>1</c:v>
                </c:pt>
                <c:pt idx="258">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省市別輸入症例数変化!$C$2:$C$263</c:f>
              <c:numCache>
                <c:formatCode>m"月"d"日"</c:formatCode>
                <c:ptCount val="26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numCache>
            </c:numRef>
          </c:cat>
          <c:val>
            <c:numRef>
              <c:f>省市別輸入症例数変化!$F$2:$F$263</c:f>
              <c:numCache>
                <c:formatCode>General</c:formatCode>
                <c:ptCount val="262"/>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pt idx="256">
                  <c:v>6</c:v>
                </c:pt>
                <c:pt idx="257">
                  <c:v>2</c:v>
                </c:pt>
                <c:pt idx="258">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省市別輸入症例数変化!$C$2:$C$263</c:f>
              <c:numCache>
                <c:formatCode>m"月"d"日"</c:formatCode>
                <c:ptCount val="26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numCache>
            </c:numRef>
          </c:cat>
          <c:val>
            <c:numRef>
              <c:f>省市別輸入症例数変化!$G$2:$G$263</c:f>
              <c:numCache>
                <c:formatCode>General</c:formatCode>
                <c:ptCount val="262"/>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省市別輸入症例数変化!$C$2:$C$263</c:f>
              <c:numCache>
                <c:formatCode>m"月"d"日"</c:formatCode>
                <c:ptCount val="26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numCache>
            </c:numRef>
          </c:cat>
          <c:val>
            <c:numRef>
              <c:f>省市別輸入症例数変化!$H$2:$H$263</c:f>
              <c:numCache>
                <c:formatCode>General</c:formatCode>
                <c:ptCount val="262"/>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省市別輸入症例数変化!$C$2:$C$263</c:f>
              <c:numCache>
                <c:formatCode>m"月"d"日"</c:formatCode>
                <c:ptCount val="26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numCache>
            </c:numRef>
          </c:cat>
          <c:val>
            <c:numRef>
              <c:f>省市別輸入症例数変化!$I$2:$I$263</c:f>
              <c:numCache>
                <c:formatCode>0_);[Red]\(0\)</c:formatCode>
                <c:ptCount val="262"/>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pt idx="256">
                  <c:v>4</c:v>
                </c:pt>
                <c:pt idx="257">
                  <c:v>4</c:v>
                </c:pt>
                <c:pt idx="258">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省市別輸入症例数変化!$AE$2:$AE$262</c:f>
              <c:numCache>
                <c:formatCode>m"月"d"日"</c:formatCode>
                <c:ptCount val="26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60" formatCode="General">
                  <c:v>1</c:v>
                </c:pt>
              </c:numCache>
            </c:numRef>
          </c:cat>
          <c:val>
            <c:numRef>
              <c:f>省市別輸入症例数変化!$AF$2:$AF$262</c:f>
              <c:numCache>
                <c:formatCode>0_);[Red]\(0\)</c:formatCode>
                <c:ptCount val="261"/>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pt idx="256">
                  <c:v>17</c:v>
                </c:pt>
                <c:pt idx="257">
                  <c:v>7</c:v>
                </c:pt>
                <c:pt idx="258">
                  <c:v>5</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省市別輸入症例数変化!$AE$2:$AE$262</c:f>
              <c:numCache>
                <c:formatCode>m"月"d"日"</c:formatCode>
                <c:ptCount val="26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6">
                  <c:v>44319</c:v>
                </c:pt>
                <c:pt idx="257">
                  <c:v>44320</c:v>
                </c:pt>
                <c:pt idx="258">
                  <c:v>44321</c:v>
                </c:pt>
                <c:pt idx="260" formatCode="General">
                  <c:v>1</c:v>
                </c:pt>
              </c:numCache>
            </c:numRef>
          </c:cat>
          <c:val>
            <c:numRef>
              <c:f>省市別輸入症例数変化!$AG$2:$AG$262</c:f>
              <c:numCache>
                <c:formatCode>General</c:formatCode>
                <c:ptCount val="261"/>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pt idx="256">
                  <c:v>3</c:v>
                </c:pt>
                <c:pt idx="257">
                  <c:v>0</c:v>
                </c:pt>
                <c:pt idx="258">
                  <c:v>0</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香港マカオ台湾の患者・海外輸入症例・無症状病原体保有者!$BQ$29:$BQ$499</c:f>
              <c:numCache>
                <c:formatCode>General</c:formatCode>
                <c:ptCount val="47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pt idx="466">
                  <c:v>11786</c:v>
                </c:pt>
                <c:pt idx="467">
                  <c:v>11790</c:v>
                </c:pt>
                <c:pt idx="468">
                  <c:v>11796</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香港マカオ台湾の患者・海外輸入症例・無症状病原体保有者!$BR$29:$BR$499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pt idx="466">
                  <c:v>11447</c:v>
                </c:pt>
                <c:pt idx="467">
                  <c:v>11451</c:v>
                </c:pt>
                <c:pt idx="468">
                  <c:v>11462</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香港マカオ台湾の患者・海外輸入症例・無症状病原体保有者!$BS$29:$BS$499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pt idx="466">
                  <c:v>210</c:v>
                </c:pt>
                <c:pt idx="467">
                  <c:v>210</c:v>
                </c:pt>
                <c:pt idx="468">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香港マカオ台湾の患者・海外輸入症例・無症状病原体保有者!$AX$169:$AX$498</c:f>
              <c:numCache>
                <c:formatCode>m"月"d"日"</c:formatCode>
                <c:ptCount val="33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numCache>
            </c:numRef>
          </c:cat>
          <c:val>
            <c:numRef>
              <c:f>香港マカオ台湾の患者・海外輸入症例・無症状病原体保有者!$AY$169:$AY$498</c:f>
              <c:numCache>
                <c:formatCode>General</c:formatCode>
                <c:ptCount val="33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香港マカオ台湾の患者・海外輸入症例・無症状病原体保有者!$AX$169:$AX$498</c:f>
              <c:numCache>
                <c:formatCode>m"月"d"日"</c:formatCode>
                <c:ptCount val="33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numCache>
            </c:numRef>
          </c:cat>
          <c:val>
            <c:numRef>
              <c:f>香港マカオ台湾の患者・海外輸入症例・無症状病原体保有者!$BB$169:$BB$498</c:f>
              <c:numCache>
                <c:formatCode>General</c:formatCode>
                <c:ptCount val="33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香港マカオ台湾の患者・海外輸入症例・無症状病原体保有者!$AX$169:$AX$498</c:f>
              <c:numCache>
                <c:formatCode>m"月"d"日"</c:formatCode>
                <c:ptCount val="33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numCache>
            </c:numRef>
          </c:cat>
          <c:val>
            <c:numRef>
              <c:f>香港マカオ台湾の患者・海外輸入症例・無症状病原体保有者!$AZ$169:$AZ$498</c:f>
              <c:numCache>
                <c:formatCode>General</c:formatCode>
                <c:ptCount val="33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pt idx="326">
                  <c:v>410</c:v>
                </c:pt>
                <c:pt idx="327">
                  <c:v>410</c:v>
                </c:pt>
                <c:pt idx="328">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香港マカオ台湾の患者・海外輸入症例・無症状病原体保有者!$AX$169:$AX$498</c:f>
              <c:numCache>
                <c:formatCode>m"月"d"日"</c:formatCode>
                <c:ptCount val="33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pt idx="326">
                  <c:v>44319</c:v>
                </c:pt>
                <c:pt idx="327">
                  <c:v>44320</c:v>
                </c:pt>
                <c:pt idx="328">
                  <c:v>44321</c:v>
                </c:pt>
              </c:numCache>
            </c:numRef>
          </c:cat>
          <c:val>
            <c:numRef>
              <c:f>香港マカオ台湾の患者・海外輸入症例・無症状病原体保有者!$BC$169:$BC$498</c:f>
              <c:numCache>
                <c:formatCode>General</c:formatCode>
                <c:ptCount val="33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pt idx="326">
                  <c:v>964</c:v>
                </c:pt>
                <c:pt idx="327">
                  <c:v>964</c:v>
                </c:pt>
                <c:pt idx="328">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新疆の情況!$U$6:$U$304</c:f>
              <c:strCache>
                <c:ptCount val="29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strCache>
            </c:strRef>
          </c:cat>
          <c:val>
            <c:numRef>
              <c:f>新疆の情況!$V$6:$V$304</c:f>
              <c:numCache>
                <c:formatCode>General</c:formatCode>
                <c:ptCount val="29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新疆の情況!$U$6:$U$304</c:f>
              <c:strCache>
                <c:ptCount val="29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strCache>
            </c:strRef>
          </c:cat>
          <c:val>
            <c:numRef>
              <c:f>新疆の情況!$Y$6:$Y$304</c:f>
              <c:numCache>
                <c:formatCode>General</c:formatCode>
                <c:ptCount val="29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新疆の情況!$U$6:$U$304</c:f>
              <c:strCache>
                <c:ptCount val="29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strCache>
            </c:strRef>
          </c:cat>
          <c:val>
            <c:numRef>
              <c:f>新疆の情況!$W$6:$W$304</c:f>
              <c:numCache>
                <c:formatCode>General</c:formatCode>
                <c:ptCount val="29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pt idx="293">
                  <c:v>981</c:v>
                </c:pt>
                <c:pt idx="294">
                  <c:v>981</c:v>
                </c:pt>
                <c:pt idx="295">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新疆の情況!$U$6:$U$304</c:f>
              <c:strCache>
                <c:ptCount val="29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strCache>
            </c:strRef>
          </c:cat>
          <c:val>
            <c:numRef>
              <c:f>新疆の情況!$X$6:$X$304</c:f>
              <c:numCache>
                <c:formatCode>General</c:formatCode>
                <c:ptCount val="29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新疆の情況!$U$6:$U$304</c:f>
              <c:strCache>
                <c:ptCount val="29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pt idx="293">
                  <c:v>5月3日</c:v>
                </c:pt>
                <c:pt idx="294">
                  <c:v>5月4日</c:v>
                </c:pt>
                <c:pt idx="295">
                  <c:v>5月5日</c:v>
                </c:pt>
              </c:strCache>
            </c:strRef>
          </c:cat>
          <c:val>
            <c:numRef>
              <c:f>新疆の情況!$Z$6:$Z$304</c:f>
              <c:numCache>
                <c:formatCode>General</c:formatCode>
                <c:ptCount val="29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国家衛健委発表に基づく感染状況!$X$27:$X$501</c:f>
              <c:numCache>
                <c:formatCode>#,##0_);[Red]\(#,##0\)</c:formatCode>
                <c:ptCount val="47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国家衛健委発表に基づく感染状況!$Y$27:$Y$501</c:f>
              <c:numCache>
                <c:formatCode>General</c:formatCode>
                <c:ptCount val="47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国家衛健委発表に基づく感染状況!$AA$27:$AA$501</c:f>
              <c:numCache>
                <c:formatCode>General</c:formatCode>
                <c:ptCount val="47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国家衛健委発表に基づく感染状況!$AB$27:$AB$501</c:f>
              <c:numCache>
                <c:formatCode>General</c:formatCode>
                <c:ptCount val="47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国家衛健委発表に基づく感染状況!$X$27:$X$501</c:f>
              <c:numCache>
                <c:formatCode>#,##0_);[Red]\(#,##0\)</c:formatCode>
                <c:ptCount val="47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国家衛健委発表に基づく感染状況!$Y$27:$Y$501</c:f>
              <c:numCache>
                <c:formatCode>General</c:formatCode>
                <c:ptCount val="47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国家衛健委発表に基づく感染状況!$AA$27:$AA$501</c:f>
              <c:numCache>
                <c:formatCode>General</c:formatCode>
                <c:ptCount val="47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国家衛健委発表に基づく感染状況!$AB$27:$AB$501</c:f>
              <c:numCache>
                <c:formatCode>General</c:formatCode>
                <c:ptCount val="47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国家衛健委発表に基づく感染状況!$AA$27:$AA$501</c:f>
              <c:numCache>
                <c:formatCode>General</c:formatCode>
                <c:ptCount val="47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国家衛健委発表に基づく感染状況!$AB$27:$AB$501</c:f>
              <c:numCache>
                <c:formatCode>General</c:formatCode>
                <c:ptCount val="47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国家衛健委発表に基づく感染状況!$X$27:$X$501</c:f>
              <c:numCache>
                <c:formatCode>#,##0_);[Red]\(#,##0\)</c:formatCode>
                <c:ptCount val="47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pt idx="468">
                  <c:v>17</c:v>
                </c:pt>
                <c:pt idx="469">
                  <c:v>7</c:v>
                </c:pt>
                <c:pt idx="470">
                  <c:v>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国家衛健委発表に基づく感染状況!$Y$27:$Y$501</c:f>
              <c:numCache>
                <c:formatCode>General</c:formatCode>
                <c:ptCount val="47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pt idx="468">
                  <c:v>90714</c:v>
                </c:pt>
                <c:pt idx="469">
                  <c:v>90721</c:v>
                </c:pt>
                <c:pt idx="470">
                  <c:v>90726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国家衛健委発表に基づく感染状況!$AA$27:$AA$501</c:f>
              <c:numCache>
                <c:formatCode>General</c:formatCode>
                <c:ptCount val="47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国家衛健委発表に基づく感染状況!$Z$27:$Z$501</c:f>
              <c:numCache>
                <c:formatCode>m"月"d"日"</c:formatCode>
                <c:ptCount val="47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pt idx="468">
                  <c:v>44319</c:v>
                </c:pt>
                <c:pt idx="469">
                  <c:v>44320</c:v>
                </c:pt>
                <c:pt idx="470">
                  <c:v>44321</c:v>
                </c:pt>
              </c:numCache>
            </c:numRef>
          </c:cat>
          <c:val>
            <c:numRef>
              <c:f>国家衛健委発表に基づく感染状況!$AB$27:$AB$501</c:f>
              <c:numCache>
                <c:formatCode>General</c:formatCode>
                <c:ptCount val="47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pt idx="468">
                  <c:v>4636</c:v>
                </c:pt>
                <c:pt idx="469">
                  <c:v>4636</c:v>
                </c:pt>
                <c:pt idx="47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香港マカオ台湾の患者・海外輸入症例・無症状病原体保有者!$CI$29:$CI$499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香港マカオ台湾の患者・海外輸入症例・無症状病原体保有者!$CF$29:$CF$499</c:f>
              <c:numCache>
                <c:formatCode>General</c:formatCode>
                <c:ptCount val="47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香港マカオ台湾の患者・海外輸入症例・無症状病原体保有者!$CG$29:$CG$499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香港マカオ台湾の患者・海外輸入症例・無症状病原体保有者!$BE$70:$BE$499</c:f>
              <c:numCache>
                <c:formatCode>m"月"d"日"</c:formatCode>
                <c:ptCount val="43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numCache>
            </c:numRef>
          </c:cat>
          <c:val>
            <c:numRef>
              <c:f>香港マカオ台湾の患者・海外輸入症例・無症状病原体保有者!$BF$70:$BF$499</c:f>
              <c:numCache>
                <c:formatCode>General</c:formatCode>
                <c:ptCount val="43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pt idx="425">
                  <c:v>17</c:v>
                </c:pt>
                <c:pt idx="426">
                  <c:v>7</c:v>
                </c:pt>
                <c:pt idx="427">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香港マカオ台湾の患者・海外輸入症例・無症状病原体保有者!$BE$70:$BE$499</c:f>
              <c:numCache>
                <c:formatCode>m"月"d"日"</c:formatCode>
                <c:ptCount val="43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pt idx="425">
                  <c:v>44319</c:v>
                </c:pt>
                <c:pt idx="426">
                  <c:v>44320</c:v>
                </c:pt>
                <c:pt idx="427">
                  <c:v>44321</c:v>
                </c:pt>
              </c:numCache>
            </c:numRef>
          </c:cat>
          <c:val>
            <c:numRef>
              <c:f>香港マカオ台湾の患者・海外輸入症例・無症状病原体保有者!$BG$70:$BG$499</c:f>
              <c:numCache>
                <c:formatCode>General</c:formatCode>
                <c:ptCount val="43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pt idx="425">
                  <c:v>5716</c:v>
                </c:pt>
                <c:pt idx="426">
                  <c:v>5723</c:v>
                </c:pt>
                <c:pt idx="427">
                  <c:v>5728</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香港マカオ台湾の患者・海外輸入症例・無症状病原体保有者!$BX$29:$BX$499</c:f>
              <c:numCache>
                <c:formatCode>General</c:formatCode>
                <c:ptCount val="47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香港マカオ台湾の患者・海外輸入症例・無症状病原体保有者!$BY$29:$BY$499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pt idx="466">
                  <c:v>49</c:v>
                </c:pt>
                <c:pt idx="467">
                  <c:v>49</c:v>
                </c:pt>
                <c:pt idx="468">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香港マカオ台湾の患者・海外輸入症例・無症状病原体保有者!$BZ$29:$BZ$499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香港マカオ台湾の患者・海外輸入症例・無症状病原体保有者!$CB$29:$CB$499</c:f>
              <c:numCache>
                <c:formatCode>General</c:formatCode>
                <c:ptCount val="47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pt idx="466">
                  <c:v>1145</c:v>
                </c:pt>
                <c:pt idx="467">
                  <c:v>1153</c:v>
                </c:pt>
                <c:pt idx="468">
                  <c:v>1160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香港マカオ台湾の患者・海外輸入症例・無症状病原体保有者!$CC$29:$CC$499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pt idx="466">
                  <c:v>1058</c:v>
                </c:pt>
                <c:pt idx="467">
                  <c:v>1067</c:v>
                </c:pt>
                <c:pt idx="468">
                  <c:v>1074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香港マカオ台湾の患者・海外輸入症例・無症状病原体保有者!$CD$29:$CD$499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pt idx="466">
                  <c:v>12</c:v>
                </c:pt>
                <c:pt idx="467">
                  <c:v>12</c:v>
                </c:pt>
                <c:pt idx="468">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香港マカオ台湾の患者・海外輸入症例・無症状病原体保有者!$BJ$97:$BJ$498</c:f>
              <c:numCache>
                <c:formatCode>m"月"d"日"</c:formatCode>
                <c:ptCount val="40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numCache>
            </c:numRef>
          </c:cat>
          <c:val>
            <c:numRef>
              <c:f>香港マカオ台湾の患者・海外輸入症例・無症状病原体保有者!$BK$97:$BK$498</c:f>
              <c:numCache>
                <c:formatCode>General</c:formatCode>
                <c:ptCount val="40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香港マカオ台湾の患者・海外輸入症例・無症状病原体保有者!$BJ$97:$BJ$498</c:f>
              <c:numCache>
                <c:formatCode>m"月"d"日"</c:formatCode>
                <c:ptCount val="40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numCache>
            </c:numRef>
          </c:cat>
          <c:val>
            <c:numRef>
              <c:f>香港マカオ台湾の患者・海外輸入症例・無症状病原体保有者!$BL$97:$BL$498</c:f>
              <c:numCache>
                <c:formatCode>General</c:formatCode>
                <c:ptCount val="40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pt idx="398">
                  <c:v>20</c:v>
                </c:pt>
                <c:pt idx="399">
                  <c:v>10</c:v>
                </c:pt>
                <c:pt idx="400">
                  <c:v>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香港マカオ台湾の患者・海外輸入症例・無症状病原体保有者!$BM$97:$BM$498</c:f>
              <c:numCache>
                <c:formatCode>m"月"d"日"</c:formatCode>
                <c:ptCount val="40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numCache>
            </c:numRef>
          </c:cat>
          <c:val>
            <c:numRef>
              <c:f>香港マカオ台湾の患者・海外輸入症例・無症状病原体保有者!$BN$97:$BN$498</c:f>
              <c:numCache>
                <c:formatCode>General</c:formatCode>
                <c:ptCount val="40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pt idx="398">
                  <c:v>9149</c:v>
                </c:pt>
                <c:pt idx="399">
                  <c:v>9159</c:v>
                </c:pt>
                <c:pt idx="400">
                  <c:v>9166</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香港マカオ台湾の患者・海外輸入症例・無症状病原体保有者!$BM$97:$BM$498</c:f>
              <c:numCache>
                <c:formatCode>m"月"d"日"</c:formatCode>
                <c:ptCount val="40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pt idx="398">
                  <c:v>44319</c:v>
                </c:pt>
                <c:pt idx="399">
                  <c:v>44320</c:v>
                </c:pt>
                <c:pt idx="400">
                  <c:v>44321</c:v>
                </c:pt>
              </c:numCache>
            </c:numRef>
          </c:cat>
          <c:val>
            <c:numRef>
              <c:f>香港マカオ台湾の患者・海外輸入症例・無症状病原体保有者!$BO$97:$BO$498</c:f>
              <c:numCache>
                <c:formatCode>General</c:formatCode>
                <c:ptCount val="40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pt idx="398">
                  <c:v>4684</c:v>
                </c:pt>
                <c:pt idx="399">
                  <c:v>4694</c:v>
                </c:pt>
                <c:pt idx="400">
                  <c:v>4701</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香港マカオ台湾の患者・海外輸入症例・無症状病原体保有者!$CI$29:$CI$499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pt idx="466">
                  <c:v>0</c:v>
                </c:pt>
                <c:pt idx="467">
                  <c:v>0</c:v>
                </c:pt>
                <c:pt idx="46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香港マカオ台湾の患者・海外輸入症例・無症状病原体保有者!$CF$29:$CF$499</c:f>
              <c:numCache>
                <c:formatCode>General</c:formatCode>
                <c:ptCount val="47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pt idx="466">
                  <c:v>2</c:v>
                </c:pt>
                <c:pt idx="467">
                  <c:v>4</c:v>
                </c:pt>
                <c:pt idx="468">
                  <c:v>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香港マカオ台湾の患者・海外輸入症例・無症状病原体保有者!$CE$29:$CE$499</c:f>
              <c:numCache>
                <c:formatCode>m"月"d"日"</c:formatCode>
                <c:ptCount val="47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pt idx="466">
                  <c:v>44319</c:v>
                </c:pt>
                <c:pt idx="467">
                  <c:v>44320</c:v>
                </c:pt>
                <c:pt idx="468">
                  <c:v>44321</c:v>
                </c:pt>
              </c:numCache>
            </c:numRef>
          </c:cat>
          <c:val>
            <c:numRef>
              <c:f>香港マカオ台湾の患者・海外輸入症例・無症状病原体保有者!$CG$29:$CG$499</c:f>
              <c:numCache>
                <c:formatCode>General</c:formatCode>
                <c:ptCount val="4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pt idx="466">
                  <c:v>2</c:v>
                </c:pt>
                <c:pt idx="467">
                  <c:v>4</c:v>
                </c:pt>
                <c:pt idx="468">
                  <c:v>11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10"/>
  <sheetViews>
    <sheetView tabSelected="1" zoomScaleNormal="100" workbookViewId="0">
      <pane xSplit="2" ySplit="5" topLeftCell="C493" activePane="bottomRight" state="frozen"/>
      <selection pane="topRight" activeCell="C1" sqref="C1"/>
      <selection pane="bottomLeft" activeCell="A8" sqref="A8"/>
      <selection pane="bottomRight" activeCell="C499" sqref="C49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44322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v>44319</v>
      </c>
      <c r="C496" s="48">
        <v>0</v>
      </c>
      <c r="D496" s="84"/>
      <c r="E496" s="110"/>
      <c r="F496" s="57">
        <v>6</v>
      </c>
      <c r="G496" s="48">
        <v>17</v>
      </c>
      <c r="H496" s="89">
        <f t="shared" ref="H496" si="840">+H495+G496</f>
        <v>90714</v>
      </c>
      <c r="I496" s="89">
        <f t="shared" ref="I496" si="841">+H496-M496-O496</f>
        <v>325</v>
      </c>
      <c r="J496" s="48">
        <v>0</v>
      </c>
      <c r="K496" s="56">
        <f t="shared" ref="K496" si="842">+J496+K495</f>
        <v>5</v>
      </c>
      <c r="L496" s="48">
        <v>0</v>
      </c>
      <c r="M496" s="89">
        <f t="shared" ref="M496" si="843">+L496+M495</f>
        <v>4636</v>
      </c>
      <c r="N496" s="48">
        <v>15</v>
      </c>
      <c r="O496" s="89">
        <f t="shared" ref="O496" si="844">+N496+O495</f>
        <v>85753</v>
      </c>
      <c r="P496" s="111">
        <f t="shared" ref="P496" si="845">+Q496-Q495</f>
        <v>444</v>
      </c>
      <c r="Q496" s="57">
        <v>1009335</v>
      </c>
      <c r="R496" s="48">
        <v>122</v>
      </c>
      <c r="S496" s="118"/>
      <c r="T496" s="57">
        <v>7006</v>
      </c>
      <c r="U496" s="78"/>
      <c r="W496" s="1">
        <f t="shared" ref="W496" si="846">+B496</f>
        <v>44319</v>
      </c>
      <c r="X496" s="122">
        <f t="shared" ref="X496" si="847">+G496</f>
        <v>17</v>
      </c>
      <c r="Y496">
        <f t="shared" ref="Y496" si="848">+H496</f>
        <v>90714</v>
      </c>
      <c r="Z496" s="123">
        <f t="shared" ref="Z496" si="849">+B496</f>
        <v>44319</v>
      </c>
      <c r="AA496">
        <f t="shared" ref="AA496" si="850">+L496</f>
        <v>0</v>
      </c>
      <c r="AB496">
        <f t="shared" ref="AB496" si="851">+M496</f>
        <v>4636</v>
      </c>
      <c r="AC496">
        <v>26</v>
      </c>
    </row>
    <row r="497" spans="2:29" x14ac:dyDescent="0.55000000000000004">
      <c r="B497" s="77">
        <v>44320</v>
      </c>
      <c r="C497" s="48">
        <v>0</v>
      </c>
      <c r="D497" s="84"/>
      <c r="E497" s="110"/>
      <c r="F497" s="57">
        <v>11</v>
      </c>
      <c r="G497" s="48">
        <v>7</v>
      </c>
      <c r="H497" s="89">
        <f t="shared" ref="H497" si="852">+H496+G497</f>
        <v>90721</v>
      </c>
      <c r="I497" s="89">
        <f t="shared" ref="I497" si="853">+H497-M497-O497</f>
        <v>319</v>
      </c>
      <c r="J497" s="48">
        <v>0</v>
      </c>
      <c r="K497" s="56">
        <f t="shared" ref="K497" si="854">+J497+K496</f>
        <v>5</v>
      </c>
      <c r="L497" s="48">
        <v>0</v>
      </c>
      <c r="M497" s="89">
        <f t="shared" ref="M497" si="855">+L497+M496</f>
        <v>4636</v>
      </c>
      <c r="N497" s="48">
        <v>13</v>
      </c>
      <c r="O497" s="89">
        <f t="shared" ref="O497" si="856">+N497+O496</f>
        <v>85766</v>
      </c>
      <c r="P497" s="111">
        <f t="shared" ref="P497" si="857">+Q497-Q496</f>
        <v>242</v>
      </c>
      <c r="Q497" s="57">
        <v>1009577</v>
      </c>
      <c r="R497" s="48">
        <v>825</v>
      </c>
      <c r="S497" s="118"/>
      <c r="T497" s="57">
        <v>6420</v>
      </c>
      <c r="U497" s="78"/>
      <c r="W497" s="1">
        <f t="shared" ref="W497" si="858">+B497</f>
        <v>44320</v>
      </c>
      <c r="X497" s="122">
        <f t="shared" ref="X497" si="859">+G497</f>
        <v>7</v>
      </c>
      <c r="Y497">
        <f t="shared" ref="Y497" si="860">+H497</f>
        <v>90721</v>
      </c>
      <c r="Z497" s="123">
        <f t="shared" ref="Z497" si="861">+B497</f>
        <v>44320</v>
      </c>
      <c r="AA497">
        <f t="shared" ref="AA497" si="862">+L497</f>
        <v>0</v>
      </c>
      <c r="AB497">
        <f t="shared" ref="AB497" si="863">+M497</f>
        <v>4636</v>
      </c>
      <c r="AC497">
        <v>26</v>
      </c>
    </row>
    <row r="498" spans="2:29" x14ac:dyDescent="0.55000000000000004">
      <c r="B498" s="77">
        <v>44321</v>
      </c>
      <c r="C498" s="48">
        <v>1</v>
      </c>
      <c r="D498" s="84"/>
      <c r="E498" s="110"/>
      <c r="F498" s="57">
        <v>12</v>
      </c>
      <c r="G498" s="48">
        <v>5</v>
      </c>
      <c r="H498" s="89">
        <f t="shared" ref="H498" si="864">+H497+G498</f>
        <v>90726</v>
      </c>
      <c r="I498" s="89">
        <f t="shared" ref="I498" si="865">+H498-M498-O498</f>
        <v>314</v>
      </c>
      <c r="J498" s="48">
        <v>-2</v>
      </c>
      <c r="K498" s="56">
        <f t="shared" ref="K498" si="866">+J498+K497</f>
        <v>3</v>
      </c>
      <c r="L498" s="48">
        <v>0</v>
      </c>
      <c r="M498" s="89">
        <f t="shared" ref="M498" si="867">+L498+M497</f>
        <v>4636</v>
      </c>
      <c r="N498" s="48">
        <v>10</v>
      </c>
      <c r="O498" s="89">
        <f t="shared" ref="O498" si="868">+N498+O497</f>
        <v>85776</v>
      </c>
      <c r="P498" s="111">
        <f t="shared" ref="P498" si="869">+Q498-Q497</f>
        <v>131</v>
      </c>
      <c r="Q498" s="57">
        <v>1009708</v>
      </c>
      <c r="R498" s="48">
        <v>1161</v>
      </c>
      <c r="S498" s="118"/>
      <c r="T498" s="57">
        <v>5390</v>
      </c>
      <c r="U498" s="78"/>
      <c r="W498" s="1">
        <f t="shared" ref="W498" si="870">+B498</f>
        <v>44321</v>
      </c>
      <c r="X498" s="122">
        <f t="shared" ref="X498" si="871">+G498</f>
        <v>5</v>
      </c>
      <c r="Y498">
        <f t="shared" ref="Y498" si="872">+H498</f>
        <v>90726</v>
      </c>
      <c r="Z498" s="123">
        <f t="shared" ref="Z498" si="873">+B498</f>
        <v>44321</v>
      </c>
      <c r="AA498">
        <f t="shared" ref="AA498" si="874">+L498</f>
        <v>0</v>
      </c>
      <c r="AB498">
        <f t="shared" ref="AB498" si="875">+M498</f>
        <v>4636</v>
      </c>
      <c r="AC498">
        <v>26</v>
      </c>
    </row>
    <row r="499" spans="2:29" x14ac:dyDescent="0.55000000000000004">
      <c r="B499" s="77"/>
      <c r="C499" s="48"/>
      <c r="D499" s="84"/>
      <c r="E499" s="110"/>
      <c r="F499" s="57"/>
      <c r="G499" s="48"/>
      <c r="H499" s="89"/>
      <c r="I499" s="89"/>
      <c r="J499" s="48"/>
      <c r="K499" s="56"/>
      <c r="L499" s="48"/>
      <c r="M499" s="89"/>
      <c r="N499" s="48"/>
      <c r="O499" s="89"/>
      <c r="P499" s="111"/>
      <c r="Q499" s="57"/>
      <c r="R499" s="48"/>
      <c r="S499" s="118"/>
      <c r="T499" s="57"/>
      <c r="U499" s="78"/>
      <c r="W499" s="1"/>
      <c r="X499" s="122"/>
      <c r="Z499" s="123"/>
    </row>
    <row r="500" spans="2:29" x14ac:dyDescent="0.55000000000000004">
      <c r="B500" s="77"/>
      <c r="C500" s="59"/>
      <c r="D500" s="49"/>
      <c r="E500" s="61"/>
      <c r="F500" s="60"/>
      <c r="G500" s="59"/>
      <c r="H500" s="61"/>
      <c r="I500" s="55"/>
      <c r="J500" s="59"/>
      <c r="K500" s="61"/>
      <c r="L500" s="59"/>
      <c r="M500" s="61"/>
      <c r="N500" s="48"/>
      <c r="O500" s="60"/>
      <c r="P500" s="124"/>
      <c r="Q500" s="60"/>
      <c r="R500" s="48"/>
      <c r="S500" s="60"/>
      <c r="T500" s="60"/>
      <c r="U500" s="78"/>
    </row>
    <row r="501" spans="2:29" ht="9.5" customHeight="1" thickBot="1" x14ac:dyDescent="0.6">
      <c r="B501" s="66"/>
      <c r="C501" s="79"/>
      <c r="D501" s="80"/>
      <c r="E501" s="82"/>
      <c r="F501" s="95"/>
      <c r="G501" s="79"/>
      <c r="H501" s="82"/>
      <c r="I501" s="82"/>
      <c r="J501" s="79"/>
      <c r="K501" s="82"/>
      <c r="L501" s="79"/>
      <c r="M501" s="82"/>
      <c r="N501" s="83"/>
      <c r="O501" s="81"/>
      <c r="P501" s="94"/>
      <c r="Q501" s="95"/>
      <c r="R501" s="120"/>
      <c r="S501" s="95"/>
      <c r="T501" s="95"/>
      <c r="U501" s="67"/>
    </row>
    <row r="503" spans="2:29" ht="13" customHeight="1" x14ac:dyDescent="0.55000000000000004">
      <c r="E503" s="112"/>
      <c r="F503" s="113"/>
      <c r="G503" s="112" t="s">
        <v>80</v>
      </c>
      <c r="H503" s="113"/>
      <c r="I503" s="113"/>
      <c r="J503" s="113"/>
      <c r="U503" s="72"/>
    </row>
    <row r="504" spans="2:29" ht="13" customHeight="1" x14ac:dyDescent="0.55000000000000004">
      <c r="E504" s="112" t="s">
        <v>98</v>
      </c>
      <c r="F504" s="113"/>
      <c r="G504" s="293" t="s">
        <v>79</v>
      </c>
      <c r="H504" s="294"/>
      <c r="I504" s="112" t="s">
        <v>106</v>
      </c>
      <c r="J504" s="113"/>
    </row>
    <row r="505" spans="2:29" ht="13" customHeight="1" x14ac:dyDescent="0.55000000000000004">
      <c r="B505" s="130"/>
      <c r="E505" s="114" t="s">
        <v>108</v>
      </c>
      <c r="F505" s="113"/>
      <c r="G505" s="115"/>
      <c r="H505" s="115"/>
      <c r="I505" s="112" t="s">
        <v>107</v>
      </c>
      <c r="J505" s="113"/>
    </row>
    <row r="506" spans="2:29" ht="18.5" customHeight="1" x14ac:dyDescent="0.55000000000000004">
      <c r="E506" s="112" t="s">
        <v>96</v>
      </c>
      <c r="F506" s="113"/>
      <c r="G506" s="112" t="s">
        <v>97</v>
      </c>
      <c r="H506" s="113"/>
      <c r="I506" s="113"/>
      <c r="J506" s="113"/>
    </row>
    <row r="507" spans="2:29" ht="13" customHeight="1" x14ac:dyDescent="0.55000000000000004">
      <c r="E507" s="112" t="s">
        <v>98</v>
      </c>
      <c r="F507" s="113"/>
      <c r="G507" s="112" t="s">
        <v>99</v>
      </c>
      <c r="H507" s="113"/>
      <c r="I507" s="113"/>
      <c r="J507" s="113"/>
    </row>
    <row r="508" spans="2:29" ht="13" customHeight="1" x14ac:dyDescent="0.55000000000000004">
      <c r="E508" s="112" t="s">
        <v>98</v>
      </c>
      <c r="F508" s="113"/>
      <c r="G508" s="112" t="s">
        <v>100</v>
      </c>
      <c r="H508" s="113"/>
      <c r="I508" s="113"/>
      <c r="J508" s="113"/>
    </row>
    <row r="509" spans="2:29" ht="13" customHeight="1" x14ac:dyDescent="0.55000000000000004">
      <c r="E509" s="112" t="s">
        <v>101</v>
      </c>
      <c r="F509" s="113"/>
      <c r="G509" s="112" t="s">
        <v>102</v>
      </c>
      <c r="H509" s="113"/>
      <c r="I509" s="113"/>
      <c r="J509" s="113"/>
    </row>
    <row r="510" spans="2:29" ht="13" customHeight="1" x14ac:dyDescent="0.55000000000000004">
      <c r="E510" s="112" t="s">
        <v>103</v>
      </c>
      <c r="F510" s="113"/>
      <c r="G510" s="112" t="s">
        <v>104</v>
      </c>
      <c r="H510" s="113"/>
      <c r="I510" s="113"/>
      <c r="J510" s="113"/>
    </row>
  </sheetData>
  <mergeCells count="12">
    <mergeCell ref="G504:H50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03"/>
  <sheetViews>
    <sheetView topLeftCell="A4" zoomScale="96" zoomScaleNormal="96" workbookViewId="0">
      <pane xSplit="1" ySplit="4" topLeftCell="AX491" activePane="bottomRight" state="frozen"/>
      <selection activeCell="A4" sqref="A4"/>
      <selection pane="topRight" activeCell="B4" sqref="B4"/>
      <selection pane="bottomLeft" activeCell="A8" sqref="A8"/>
      <selection pane="bottomRight" activeCell="AX497" sqref="AX497:CM497"/>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97"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97"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97" si="2496">+BA473+1</f>
        <v>257</v>
      </c>
      <c r="BB474" s="130">
        <v>0</v>
      </c>
      <c r="BC474" s="27">
        <f t="shared" si="2461"/>
        <v>964</v>
      </c>
      <c r="BD474" s="238">
        <f t="shared" ref="BD474:BD497"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v>44319</v>
      </c>
      <c r="B495" s="240">
        <v>17</v>
      </c>
      <c r="C495" s="154">
        <f t="shared" ref="C495" si="3552">+B495+C494</f>
        <v>5716</v>
      </c>
      <c r="D495" s="154">
        <f t="shared" ref="D495" si="3553">+C495-F495</f>
        <v>292</v>
      </c>
      <c r="E495" s="147">
        <v>5</v>
      </c>
      <c r="F495" s="147">
        <v>5424</v>
      </c>
      <c r="G495" s="147">
        <v>0</v>
      </c>
      <c r="H495" s="135"/>
      <c r="I495" s="147">
        <v>6</v>
      </c>
      <c r="J495" s="135"/>
      <c r="K495" s="42">
        <v>0</v>
      </c>
      <c r="L495" s="146">
        <v>20</v>
      </c>
      <c r="M495" s="147">
        <v>20</v>
      </c>
      <c r="N495" s="135"/>
      <c r="O495" s="135"/>
      <c r="P495" s="147">
        <v>5</v>
      </c>
      <c r="Q495" s="147">
        <v>5</v>
      </c>
      <c r="R495" s="135"/>
      <c r="S495" s="135"/>
      <c r="T495" s="147">
        <v>13</v>
      </c>
      <c r="U495" s="147">
        <v>13</v>
      </c>
      <c r="V495" s="135"/>
      <c r="W495" s="42">
        <v>328</v>
      </c>
      <c r="X495" s="148">
        <v>319</v>
      </c>
      <c r="Y495" s="5">
        <f t="shared" si="2287"/>
        <v>307</v>
      </c>
      <c r="Z495" s="75">
        <f t="shared" ref="Z495" si="3554">+A495</f>
        <v>44319</v>
      </c>
      <c r="AA495" s="230">
        <f t="shared" ref="AA495" si="3555">+AF495+AL495+AR495</f>
        <v>12980</v>
      </c>
      <c r="AB495" s="230">
        <f t="shared" ref="AB495" si="3556">+AH495+AN495+AT495</f>
        <v>12554</v>
      </c>
      <c r="AC495" s="231">
        <f t="shared" ref="AC495" si="3557">+AJ495+AP495+AV495</f>
        <v>222</v>
      </c>
      <c r="AD495" s="183">
        <f t="shared" ref="AD495" si="3558">+AF495-AF494</f>
        <v>2</v>
      </c>
      <c r="AE495" s="243">
        <f t="shared" ref="AE495" si="3559">+AE494+AD495</f>
        <v>10581</v>
      </c>
      <c r="AF495" s="155">
        <v>11786</v>
      </c>
      <c r="AG495" s="184">
        <f t="shared" ref="AG495:AG496" si="3560">+AH495-AH494</f>
        <v>2</v>
      </c>
      <c r="AH495" s="155">
        <v>11447</v>
      </c>
      <c r="AI495" s="184">
        <f t="shared" ref="AI495" si="3561">+AJ495-AJ494</f>
        <v>0</v>
      </c>
      <c r="AJ495" s="185">
        <v>210</v>
      </c>
      <c r="AK495" s="186">
        <f t="shared" ref="AK495" si="3562">+AL495-AL494</f>
        <v>0</v>
      </c>
      <c r="AL495" s="155">
        <v>49</v>
      </c>
      <c r="AM495" s="184">
        <f t="shared" ref="AM495" si="3563">+AN495-AN494</f>
        <v>0</v>
      </c>
      <c r="AN495" s="155">
        <v>49</v>
      </c>
      <c r="AO495" s="184">
        <f t="shared" ref="AO495" si="3564">+AP495-AP494</f>
        <v>0</v>
      </c>
      <c r="AP495" s="187">
        <v>0</v>
      </c>
      <c r="AQ495" s="186">
        <f t="shared" ref="AQ495" si="3565">+AR495-AR494</f>
        <v>8</v>
      </c>
      <c r="AR495" s="155">
        <v>1145</v>
      </c>
      <c r="AS495" s="184">
        <f t="shared" ref="AS495" si="3566">+AT495-AT494</f>
        <v>3</v>
      </c>
      <c r="AT495" s="155">
        <v>1058</v>
      </c>
      <c r="AU495" s="184">
        <f t="shared" ref="AU495" si="3567">+AV495-AV494</f>
        <v>0</v>
      </c>
      <c r="AV495" s="188">
        <v>12</v>
      </c>
      <c r="AW495" s="238">
        <f t="shared" si="1985"/>
        <v>334</v>
      </c>
      <c r="AX495" s="237">
        <f t="shared" ref="AX495" si="3568">+A495</f>
        <v>44319</v>
      </c>
      <c r="AY495" s="6">
        <v>0</v>
      </c>
      <c r="AZ495" s="238">
        <f t="shared" ref="AZ495" si="3569">+AZ494+AY495</f>
        <v>410</v>
      </c>
      <c r="BA495" s="238">
        <f t="shared" si="2496"/>
        <v>278</v>
      </c>
      <c r="BB495" s="130">
        <v>0</v>
      </c>
      <c r="BC495" s="27">
        <f t="shared" ref="BC495" si="3570">+BC494+BB495</f>
        <v>964</v>
      </c>
      <c r="BD495" s="238">
        <f t="shared" si="2497"/>
        <v>313</v>
      </c>
      <c r="BE495" s="229">
        <f t="shared" ref="BE495" si="3571">+Z495</f>
        <v>44319</v>
      </c>
      <c r="BF495" s="132">
        <f t="shared" ref="BF495" si="3572">+B495</f>
        <v>17</v>
      </c>
      <c r="BG495" s="132">
        <f t="shared" ref="BG495" si="3573">+BI495</f>
        <v>5716</v>
      </c>
      <c r="BH495" s="229">
        <f t="shared" ref="BH495" si="3574">+A495</f>
        <v>44319</v>
      </c>
      <c r="BI495" s="132">
        <f t="shared" ref="BI495" si="3575">+C495</f>
        <v>5716</v>
      </c>
      <c r="BJ495" s="1">
        <f t="shared" ref="BJ495" si="3576">+BE495</f>
        <v>44319</v>
      </c>
      <c r="BK495">
        <f t="shared" ref="BK495" si="3577">+L495</f>
        <v>20</v>
      </c>
      <c r="BL495">
        <f t="shared" ref="BL495" si="3578">+M495</f>
        <v>20</v>
      </c>
      <c r="BM495" s="1">
        <f t="shared" ref="BM495" si="3579">+BJ495</f>
        <v>44319</v>
      </c>
      <c r="BN495">
        <f t="shared" ref="BN495" si="3580">+BN494+BK495</f>
        <v>9149</v>
      </c>
      <c r="BO495">
        <f t="shared" ref="BO495" si="3581">+BO494+BL495</f>
        <v>4684</v>
      </c>
      <c r="BP495" s="179">
        <f t="shared" ref="BP495" si="3582">+A495</f>
        <v>44319</v>
      </c>
      <c r="BQ495">
        <f t="shared" ref="BQ495" si="3583">+AF495</f>
        <v>11786</v>
      </c>
      <c r="BR495">
        <f t="shared" ref="BR495" si="3584">+AH495</f>
        <v>11447</v>
      </c>
      <c r="BS495">
        <f t="shared" ref="BS495" si="3585">+AJ495</f>
        <v>210</v>
      </c>
      <c r="BT495">
        <v>15</v>
      </c>
      <c r="BU495">
        <f t="shared" ref="BU495" si="3586">+AD495</f>
        <v>2</v>
      </c>
      <c r="BV495">
        <f t="shared" ref="BV495" si="3587">+BV494+BU495</f>
        <v>636</v>
      </c>
      <c r="BW495" s="179">
        <f t="shared" ref="BW495" si="3588">+A495</f>
        <v>44319</v>
      </c>
      <c r="BX495">
        <f t="shared" ref="BX495" si="3589">+AL495</f>
        <v>49</v>
      </c>
      <c r="BY495">
        <f t="shared" ref="BY495" si="3590">+AN495</f>
        <v>49</v>
      </c>
      <c r="BZ495">
        <f t="shared" ref="BZ495" si="3591">+AP495</f>
        <v>0</v>
      </c>
      <c r="CA495" s="179">
        <f t="shared" ref="CA495" si="3592">+A495</f>
        <v>44319</v>
      </c>
      <c r="CB495">
        <f t="shared" ref="CB495" si="3593">+AR495</f>
        <v>1145</v>
      </c>
      <c r="CC495">
        <f t="shared" ref="CC495" si="3594">+AT495</f>
        <v>1058</v>
      </c>
      <c r="CD495">
        <f t="shared" ref="CD495" si="3595">+AV495</f>
        <v>12</v>
      </c>
      <c r="CE495" s="179">
        <f t="shared" ref="CE495" si="3596">+A495</f>
        <v>44319</v>
      </c>
      <c r="CF495">
        <f t="shared" ref="CF495" si="3597">+AD495</f>
        <v>2</v>
      </c>
      <c r="CG495">
        <f t="shared" ref="CG495" si="3598">+AG495</f>
        <v>2</v>
      </c>
      <c r="CH495" s="179">
        <f t="shared" ref="CH495" si="3599">+A495</f>
        <v>44319</v>
      </c>
      <c r="CI495">
        <f t="shared" ref="CI495" si="3600">+AI495</f>
        <v>0</v>
      </c>
      <c r="CJ495" s="1">
        <f t="shared" ref="CJ495" si="3601">+Z495</f>
        <v>44319</v>
      </c>
      <c r="CK495" s="282">
        <f t="shared" ref="CK495" si="3602">+AD495</f>
        <v>2</v>
      </c>
      <c r="CL495" s="1">
        <f t="shared" ref="CL495" si="3603">+Z495</f>
        <v>44319</v>
      </c>
      <c r="CM495" s="283">
        <f t="shared" ref="CM495" si="3604">+AI495</f>
        <v>0</v>
      </c>
    </row>
    <row r="496" spans="1:91" ht="18" customHeight="1" x14ac:dyDescent="0.55000000000000004">
      <c r="A496" s="179">
        <v>44320</v>
      </c>
      <c r="B496" s="240">
        <v>7</v>
      </c>
      <c r="C496" s="154">
        <f t="shared" ref="C496" si="3605">+B496+C495</f>
        <v>5723</v>
      </c>
      <c r="D496" s="154">
        <f t="shared" ref="D496" si="3606">+C496-F496</f>
        <v>288</v>
      </c>
      <c r="E496" s="147">
        <v>5</v>
      </c>
      <c r="F496" s="147">
        <v>5435</v>
      </c>
      <c r="G496" s="147">
        <v>6</v>
      </c>
      <c r="H496" s="135"/>
      <c r="I496" s="147">
        <v>11</v>
      </c>
      <c r="J496" s="135"/>
      <c r="K496" s="42">
        <v>0</v>
      </c>
      <c r="L496" s="146">
        <v>10</v>
      </c>
      <c r="M496" s="147">
        <v>10</v>
      </c>
      <c r="N496" s="135"/>
      <c r="O496" s="135"/>
      <c r="P496" s="147">
        <v>1</v>
      </c>
      <c r="Q496" s="147">
        <v>1</v>
      </c>
      <c r="R496" s="135"/>
      <c r="S496" s="135"/>
      <c r="T496" s="147">
        <v>14</v>
      </c>
      <c r="U496" s="147">
        <v>13</v>
      </c>
      <c r="V496" s="135"/>
      <c r="W496" s="42">
        <v>323</v>
      </c>
      <c r="X496" s="148">
        <v>315</v>
      </c>
      <c r="Y496" s="5">
        <f t="shared" si="2287"/>
        <v>308</v>
      </c>
      <c r="Z496" s="75">
        <f t="shared" ref="Z496" si="3607">+A496</f>
        <v>44320</v>
      </c>
      <c r="AA496" s="230">
        <f t="shared" ref="AA496" si="3608">+AF496+AL496+AR496</f>
        <v>12992</v>
      </c>
      <c r="AB496" s="230">
        <f t="shared" ref="AB496" si="3609">+AH496+AN496+AT496</f>
        <v>12567</v>
      </c>
      <c r="AC496" s="231">
        <f t="shared" ref="AC496" si="3610">+AJ496+AP496+AV496</f>
        <v>222</v>
      </c>
      <c r="AD496" s="183">
        <f t="shared" ref="AD496" si="3611">+AF496-AF495</f>
        <v>4</v>
      </c>
      <c r="AE496" s="243">
        <f t="shared" ref="AE496" si="3612">+AE495+AD496</f>
        <v>10585</v>
      </c>
      <c r="AF496" s="155">
        <v>11790</v>
      </c>
      <c r="AG496" s="184">
        <f t="shared" si="3560"/>
        <v>4</v>
      </c>
      <c r="AH496" s="155">
        <v>11451</v>
      </c>
      <c r="AI496" s="184">
        <f t="shared" ref="AI496" si="3613">+AJ496-AJ495</f>
        <v>0</v>
      </c>
      <c r="AJ496" s="185">
        <v>210</v>
      </c>
      <c r="AK496" s="186">
        <f t="shared" ref="AK496" si="3614">+AL496-AL495</f>
        <v>0</v>
      </c>
      <c r="AL496" s="155">
        <v>49</v>
      </c>
      <c r="AM496" s="184">
        <f t="shared" ref="AM496" si="3615">+AN496-AN495</f>
        <v>0</v>
      </c>
      <c r="AN496" s="155">
        <v>49</v>
      </c>
      <c r="AO496" s="184">
        <f t="shared" ref="AO496" si="3616">+AP496-AP495</f>
        <v>0</v>
      </c>
      <c r="AP496" s="187">
        <v>0</v>
      </c>
      <c r="AQ496" s="186">
        <f t="shared" ref="AQ496" si="3617">+AR496-AR495</f>
        <v>8</v>
      </c>
      <c r="AR496" s="155">
        <v>1153</v>
      </c>
      <c r="AS496" s="184">
        <f t="shared" ref="AS496:AS497" si="3618">+AT496-AT495</f>
        <v>9</v>
      </c>
      <c r="AT496" s="155">
        <v>1067</v>
      </c>
      <c r="AU496" s="184">
        <f t="shared" ref="AU496" si="3619">+AV496-AV495</f>
        <v>0</v>
      </c>
      <c r="AV496" s="188">
        <v>12</v>
      </c>
      <c r="AW496" s="238">
        <f t="shared" si="1985"/>
        <v>335</v>
      </c>
      <c r="AX496" s="237">
        <f t="shared" ref="AX496" si="3620">+A496</f>
        <v>44320</v>
      </c>
      <c r="AY496" s="6">
        <v>0</v>
      </c>
      <c r="AZ496" s="238">
        <f t="shared" ref="AZ496" si="3621">+AZ495+AY496</f>
        <v>410</v>
      </c>
      <c r="BA496" s="238">
        <f t="shared" si="2496"/>
        <v>279</v>
      </c>
      <c r="BB496" s="130">
        <v>0</v>
      </c>
      <c r="BC496" s="27">
        <f t="shared" ref="BC496" si="3622">+BC495+BB496</f>
        <v>964</v>
      </c>
      <c r="BD496" s="238">
        <f t="shared" si="2497"/>
        <v>314</v>
      </c>
      <c r="BE496" s="229">
        <f t="shared" ref="BE496" si="3623">+Z496</f>
        <v>44320</v>
      </c>
      <c r="BF496" s="132">
        <f t="shared" ref="BF496:BF497" si="3624">+B496</f>
        <v>7</v>
      </c>
      <c r="BG496" s="132">
        <f t="shared" ref="BG496" si="3625">+BI496</f>
        <v>5723</v>
      </c>
      <c r="BH496" s="229">
        <f t="shared" ref="BH496" si="3626">+A496</f>
        <v>44320</v>
      </c>
      <c r="BI496" s="132">
        <f t="shared" ref="BI496" si="3627">+C496</f>
        <v>5723</v>
      </c>
      <c r="BJ496" s="1">
        <f t="shared" ref="BJ496" si="3628">+BE496</f>
        <v>44320</v>
      </c>
      <c r="BK496">
        <f t="shared" ref="BK496:BK497" si="3629">+L496</f>
        <v>10</v>
      </c>
      <c r="BL496">
        <f t="shared" ref="BL496:BL497" si="3630">+M496</f>
        <v>10</v>
      </c>
      <c r="BM496" s="1">
        <f t="shared" ref="BM496" si="3631">+BJ496</f>
        <v>44320</v>
      </c>
      <c r="BN496">
        <f t="shared" ref="BN496" si="3632">+BN495+BK496</f>
        <v>9159</v>
      </c>
      <c r="BO496">
        <f t="shared" ref="BO496" si="3633">+BO495+BL496</f>
        <v>4694</v>
      </c>
      <c r="BP496" s="179">
        <f t="shared" ref="BP496" si="3634">+A496</f>
        <v>44320</v>
      </c>
      <c r="BQ496">
        <f t="shared" ref="BQ496:BQ497" si="3635">+AF496</f>
        <v>11790</v>
      </c>
      <c r="BR496">
        <f t="shared" ref="BR496" si="3636">+AH496</f>
        <v>11451</v>
      </c>
      <c r="BS496">
        <f t="shared" ref="BS496" si="3637">+AJ496</f>
        <v>210</v>
      </c>
      <c r="BT496">
        <v>15</v>
      </c>
      <c r="BU496">
        <f t="shared" ref="BU496" si="3638">+AD496</f>
        <v>4</v>
      </c>
      <c r="BV496">
        <f t="shared" ref="BV496" si="3639">+BV495+BU496</f>
        <v>640</v>
      </c>
      <c r="BW496" s="179">
        <f t="shared" ref="BW496" si="3640">+A496</f>
        <v>44320</v>
      </c>
      <c r="BX496">
        <f t="shared" ref="BX496" si="3641">+AL496</f>
        <v>49</v>
      </c>
      <c r="BY496">
        <f t="shared" ref="BY496" si="3642">+AN496</f>
        <v>49</v>
      </c>
      <c r="BZ496">
        <f t="shared" ref="BZ496" si="3643">+AP496</f>
        <v>0</v>
      </c>
      <c r="CA496" s="179">
        <f t="shared" ref="CA496" si="3644">+A496</f>
        <v>44320</v>
      </c>
      <c r="CB496">
        <f t="shared" ref="CB496:CB497" si="3645">+AR496</f>
        <v>1153</v>
      </c>
      <c r="CC496">
        <f t="shared" ref="CC496:CC497" si="3646">+AT496</f>
        <v>1067</v>
      </c>
      <c r="CD496">
        <f t="shared" ref="CD496" si="3647">+AV496</f>
        <v>12</v>
      </c>
      <c r="CE496" s="179">
        <f t="shared" ref="CE496" si="3648">+A496</f>
        <v>44320</v>
      </c>
      <c r="CF496">
        <f t="shared" ref="CF496" si="3649">+AD496</f>
        <v>4</v>
      </c>
      <c r="CG496">
        <f t="shared" ref="CG496" si="3650">+AG496</f>
        <v>4</v>
      </c>
      <c r="CH496" s="179">
        <f t="shared" ref="CH496" si="3651">+A496</f>
        <v>44320</v>
      </c>
      <c r="CI496">
        <f t="shared" ref="CI496" si="3652">+AI496</f>
        <v>0</v>
      </c>
      <c r="CJ496" s="1">
        <f t="shared" ref="CJ496" si="3653">+Z496</f>
        <v>44320</v>
      </c>
      <c r="CK496" s="282">
        <f t="shared" ref="CK496" si="3654">+AD496</f>
        <v>4</v>
      </c>
      <c r="CL496" s="1">
        <f t="shared" ref="CL496" si="3655">+Z496</f>
        <v>44320</v>
      </c>
      <c r="CM496" s="283">
        <f t="shared" ref="CM496" si="3656">+AI496</f>
        <v>0</v>
      </c>
    </row>
    <row r="497" spans="1:91" ht="18" customHeight="1" x14ac:dyDescent="0.55000000000000004">
      <c r="A497" s="179">
        <v>44321</v>
      </c>
      <c r="B497" s="240">
        <v>5</v>
      </c>
      <c r="C497" s="154">
        <f t="shared" ref="C497" si="3657">+B497+C496</f>
        <v>5728</v>
      </c>
      <c r="D497" s="154">
        <f t="shared" ref="D497" si="3658">+C497-F497</f>
        <v>284</v>
      </c>
      <c r="E497" s="147">
        <v>3</v>
      </c>
      <c r="F497" s="147">
        <v>5444</v>
      </c>
      <c r="G497" s="147">
        <v>1</v>
      </c>
      <c r="H497" s="135"/>
      <c r="I497" s="147">
        <v>12</v>
      </c>
      <c r="J497" s="135"/>
      <c r="K497" s="42">
        <v>0</v>
      </c>
      <c r="L497" s="146">
        <v>7</v>
      </c>
      <c r="M497" s="147">
        <v>7</v>
      </c>
      <c r="N497" s="135"/>
      <c r="O497" s="135"/>
      <c r="P497" s="147">
        <v>2</v>
      </c>
      <c r="Q497" s="147">
        <v>2</v>
      </c>
      <c r="R497" s="135"/>
      <c r="S497" s="135"/>
      <c r="T497" s="147">
        <v>16</v>
      </c>
      <c r="U497" s="147">
        <v>15</v>
      </c>
      <c r="V497" s="135"/>
      <c r="W497" s="42">
        <v>312</v>
      </c>
      <c r="X497" s="148">
        <v>305</v>
      </c>
      <c r="Y497" s="5">
        <f t="shared" si="2287"/>
        <v>309</v>
      </c>
      <c r="Z497" s="75">
        <f t="shared" ref="Z497" si="3659">+A497</f>
        <v>44321</v>
      </c>
      <c r="AA497" s="230">
        <f t="shared" ref="AA497" si="3660">+AF497+AL497+AR497</f>
        <v>13005</v>
      </c>
      <c r="AB497" s="230">
        <f t="shared" ref="AB497" si="3661">+AH497+AN497+AT497</f>
        <v>12585</v>
      </c>
      <c r="AC497" s="231">
        <f t="shared" ref="AC497" si="3662">+AJ497+AP497+AV497</f>
        <v>222</v>
      </c>
      <c r="AD497" s="183">
        <f t="shared" ref="AD497" si="3663">+AF497-AF496</f>
        <v>6</v>
      </c>
      <c r="AE497" s="243">
        <f t="shared" ref="AE497" si="3664">+AE496+AD497</f>
        <v>10591</v>
      </c>
      <c r="AF497" s="155">
        <v>11796</v>
      </c>
      <c r="AG497" s="184">
        <f t="shared" ref="AG497" si="3665">+AH497-AH496</f>
        <v>11</v>
      </c>
      <c r="AH497" s="155">
        <v>11462</v>
      </c>
      <c r="AI497" s="184">
        <f t="shared" ref="AI497" si="3666">+AJ497-AJ496</f>
        <v>0</v>
      </c>
      <c r="AJ497" s="185">
        <v>210</v>
      </c>
      <c r="AK497" s="186">
        <f t="shared" ref="AK497" si="3667">+AL497-AL496</f>
        <v>0</v>
      </c>
      <c r="AL497" s="155">
        <v>49</v>
      </c>
      <c r="AM497" s="184">
        <f t="shared" ref="AM497" si="3668">+AN497-AN496</f>
        <v>0</v>
      </c>
      <c r="AN497" s="155">
        <v>49</v>
      </c>
      <c r="AO497" s="184">
        <f t="shared" ref="AO497" si="3669">+AP497-AP496</f>
        <v>0</v>
      </c>
      <c r="AP497" s="187">
        <v>0</v>
      </c>
      <c r="AQ497" s="186">
        <f t="shared" ref="AQ497" si="3670">+AR497-AR496</f>
        <v>7</v>
      </c>
      <c r="AR497" s="155">
        <v>1160</v>
      </c>
      <c r="AS497" s="184">
        <f t="shared" si="3618"/>
        <v>7</v>
      </c>
      <c r="AT497" s="155">
        <v>1074</v>
      </c>
      <c r="AU497" s="184">
        <f t="shared" ref="AU497" si="3671">+AV497-AV496</f>
        <v>0</v>
      </c>
      <c r="AV497" s="188">
        <v>12</v>
      </c>
      <c r="AW497" s="238">
        <f t="shared" si="1985"/>
        <v>336</v>
      </c>
      <c r="AX497" s="237">
        <f t="shared" ref="AX497" si="3672">+A497</f>
        <v>44321</v>
      </c>
      <c r="AY497" s="6">
        <v>0</v>
      </c>
      <c r="AZ497" s="238">
        <f t="shared" ref="AZ497" si="3673">+AZ496+AY497</f>
        <v>410</v>
      </c>
      <c r="BA497" s="238">
        <f t="shared" si="2496"/>
        <v>280</v>
      </c>
      <c r="BB497" s="130">
        <v>0</v>
      </c>
      <c r="BC497" s="27">
        <f t="shared" ref="BC497" si="3674">+BC496+BB497</f>
        <v>964</v>
      </c>
      <c r="BD497" s="238">
        <f t="shared" si="2497"/>
        <v>315</v>
      </c>
      <c r="BE497" s="229">
        <f t="shared" ref="BE497" si="3675">+Z497</f>
        <v>44321</v>
      </c>
      <c r="BF497" s="132">
        <f t="shared" ref="BF497" si="3676">+B497</f>
        <v>5</v>
      </c>
      <c r="BG497" s="132">
        <f t="shared" ref="BG497" si="3677">+BI497</f>
        <v>5728</v>
      </c>
      <c r="BH497" s="229">
        <f t="shared" ref="BH497" si="3678">+A497</f>
        <v>44321</v>
      </c>
      <c r="BI497" s="132">
        <f t="shared" ref="BI497" si="3679">+C497</f>
        <v>5728</v>
      </c>
      <c r="BJ497" s="1">
        <f t="shared" ref="BJ497" si="3680">+BE497</f>
        <v>44321</v>
      </c>
      <c r="BK497">
        <f t="shared" ref="BK497" si="3681">+L497</f>
        <v>7</v>
      </c>
      <c r="BL497">
        <f t="shared" ref="BL497" si="3682">+M497</f>
        <v>7</v>
      </c>
      <c r="BM497" s="1">
        <f t="shared" ref="BM497" si="3683">+BJ497</f>
        <v>44321</v>
      </c>
      <c r="BN497">
        <f t="shared" ref="BN497" si="3684">+BN496+BK497</f>
        <v>9166</v>
      </c>
      <c r="BO497">
        <f t="shared" ref="BO497" si="3685">+BO496+BL497</f>
        <v>4701</v>
      </c>
      <c r="BP497" s="179">
        <f t="shared" ref="BP497" si="3686">+A497</f>
        <v>44321</v>
      </c>
      <c r="BQ497">
        <f t="shared" ref="BQ497" si="3687">+AF497</f>
        <v>11796</v>
      </c>
      <c r="BR497">
        <f t="shared" ref="BR497" si="3688">+AH497</f>
        <v>11462</v>
      </c>
      <c r="BS497">
        <f t="shared" ref="BS497" si="3689">+AJ497</f>
        <v>210</v>
      </c>
      <c r="BT497">
        <v>15</v>
      </c>
      <c r="BU497">
        <f t="shared" ref="BU497" si="3690">+AD497</f>
        <v>6</v>
      </c>
      <c r="BV497">
        <f t="shared" ref="BV497" si="3691">+BV496+BU497</f>
        <v>646</v>
      </c>
      <c r="BW497" s="179">
        <f t="shared" ref="BW497" si="3692">+A497</f>
        <v>44321</v>
      </c>
      <c r="BX497">
        <f t="shared" ref="BX497" si="3693">+AL497</f>
        <v>49</v>
      </c>
      <c r="BY497">
        <f t="shared" ref="BY497" si="3694">+AN497</f>
        <v>49</v>
      </c>
      <c r="BZ497">
        <f t="shared" ref="BZ497" si="3695">+AP497</f>
        <v>0</v>
      </c>
      <c r="CA497" s="179">
        <f t="shared" ref="CA497" si="3696">+A497</f>
        <v>44321</v>
      </c>
      <c r="CB497">
        <f t="shared" ref="CB497" si="3697">+AR497</f>
        <v>1160</v>
      </c>
      <c r="CC497">
        <f t="shared" ref="CC497" si="3698">+AT497</f>
        <v>1074</v>
      </c>
      <c r="CD497">
        <f t="shared" ref="CD497" si="3699">+AV497</f>
        <v>12</v>
      </c>
      <c r="CE497" s="179">
        <f t="shared" ref="CE497" si="3700">+A497</f>
        <v>44321</v>
      </c>
      <c r="CF497">
        <f t="shared" ref="CF497" si="3701">+AD497</f>
        <v>6</v>
      </c>
      <c r="CG497">
        <f t="shared" ref="CG497" si="3702">+AG497</f>
        <v>11</v>
      </c>
      <c r="CH497" s="179">
        <f t="shared" ref="CH497" si="3703">+A497</f>
        <v>44321</v>
      </c>
      <c r="CI497">
        <f t="shared" ref="CI497" si="3704">+AI497</f>
        <v>0</v>
      </c>
      <c r="CJ497" s="1">
        <f t="shared" ref="CJ497" si="3705">+Z497</f>
        <v>44321</v>
      </c>
      <c r="CK497" s="282">
        <f t="shared" ref="CK497" si="3706">+AD497</f>
        <v>6</v>
      </c>
      <c r="CL497" s="1">
        <f t="shared" ref="CL497" si="3707">+Z497</f>
        <v>44321</v>
      </c>
      <c r="CM497" s="283">
        <f t="shared" ref="CM497" si="3708">+AI497</f>
        <v>0</v>
      </c>
    </row>
    <row r="498" spans="1:91" ht="18" customHeight="1" x14ac:dyDescent="0.55000000000000004">
      <c r="A498" s="179"/>
      <c r="B498" s="147"/>
      <c r="C498" s="154"/>
      <c r="D498" s="154"/>
      <c r="E498" s="147"/>
      <c r="F498" s="147"/>
      <c r="G498" s="147"/>
      <c r="H498" s="135"/>
      <c r="I498" s="147"/>
      <c r="J498" s="135"/>
      <c r="K498" s="42"/>
      <c r="L498" s="146"/>
      <c r="M498" s="147"/>
      <c r="N498" s="135"/>
      <c r="O498" s="135"/>
      <c r="P498" s="147"/>
      <c r="Q498" s="147"/>
      <c r="R498" s="135"/>
      <c r="S498" s="135"/>
      <c r="T498" s="147"/>
      <c r="U498" s="147"/>
      <c r="V498" s="135"/>
      <c r="W498" s="42"/>
      <c r="X498" s="148"/>
      <c r="Z498" s="75"/>
      <c r="AA498" s="230"/>
      <c r="AB498" s="230"/>
      <c r="AC498" s="231"/>
      <c r="AD498" s="183"/>
      <c r="AE498" s="243"/>
      <c r="AF498" s="155"/>
      <c r="AG498" s="184"/>
      <c r="AH498" s="155"/>
      <c r="AI498" s="184"/>
      <c r="AJ498" s="185"/>
      <c r="AK498" s="186"/>
      <c r="AL498" s="155"/>
      <c r="AM498" s="184"/>
      <c r="AN498" s="155"/>
      <c r="AO498" s="184"/>
      <c r="AP498" s="187"/>
      <c r="AQ498" s="186"/>
      <c r="AR498" s="155"/>
      <c r="AS498" s="184"/>
      <c r="AT498" s="155"/>
      <c r="AU498" s="184"/>
      <c r="AV498" s="188"/>
      <c r="AX498"/>
      <c r="AY498"/>
      <c r="AZ498"/>
      <c r="BB498"/>
      <c r="BQ498" s="45"/>
      <c r="BR498" s="45"/>
      <c r="BS498" s="45"/>
      <c r="BT498" s="45"/>
      <c r="BU498" s="45"/>
      <c r="BV498" s="45"/>
      <c r="BW498" s="45"/>
    </row>
    <row r="499" spans="1:91" ht="7" customHeight="1" thickBot="1" x14ac:dyDescent="0.6">
      <c r="A499" s="66"/>
      <c r="B499" s="146"/>
      <c r="C499" s="154"/>
      <c r="D499" s="147"/>
      <c r="E499" s="147"/>
      <c r="F499" s="147"/>
      <c r="G499" s="147"/>
      <c r="H499" s="135"/>
      <c r="I499" s="147"/>
      <c r="J499" s="135"/>
      <c r="K499" s="148"/>
      <c r="L499" s="146"/>
      <c r="M499" s="147"/>
      <c r="N499" s="135"/>
      <c r="O499" s="135"/>
      <c r="P499" s="147"/>
      <c r="Q499" s="147"/>
      <c r="R499" s="135"/>
      <c r="S499" s="135"/>
      <c r="T499" s="147"/>
      <c r="U499" s="147"/>
      <c r="V499" s="135"/>
      <c r="W499" s="42"/>
      <c r="X499" s="148"/>
      <c r="Z499" s="66"/>
      <c r="AA499" s="64"/>
      <c r="AB499" s="64"/>
      <c r="AC499" s="64"/>
      <c r="AD499" s="183"/>
      <c r="AE499" s="243"/>
      <c r="AF499" s="155"/>
      <c r="AG499" s="184"/>
      <c r="AH499" s="155"/>
      <c r="AI499" s="184"/>
      <c r="AJ499" s="185"/>
      <c r="AK499" s="186"/>
      <c r="AL499" s="155"/>
      <c r="AM499" s="184"/>
      <c r="AN499" s="155"/>
      <c r="AO499" s="184"/>
      <c r="AP499" s="187"/>
      <c r="AQ499" s="186"/>
      <c r="AR499" s="155"/>
      <c r="AS499" s="184"/>
      <c r="AT499" s="155"/>
      <c r="AU499" s="184"/>
      <c r="AV499" s="188"/>
    </row>
    <row r="500" spans="1:91" x14ac:dyDescent="0.55000000000000004">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AE500">
        <f>SUM(AD443:AD448)</f>
        <v>190</v>
      </c>
      <c r="AY500" s="45" t="s">
        <v>476</v>
      </c>
      <c r="BB500" s="45" t="s">
        <v>475</v>
      </c>
      <c r="BU500">
        <f>SUM(BU442:BU499)</f>
        <v>646</v>
      </c>
    </row>
    <row r="501" spans="1:91" x14ac:dyDescent="0.55000000000000004">
      <c r="AI501" s="259">
        <f>SUM(AI189:AI498)</f>
        <v>203</v>
      </c>
      <c r="AY501" s="45">
        <f>SUM(AY359:AY413)</f>
        <v>69</v>
      </c>
      <c r="BB501" s="45">
        <f>SUM(BB374:BB413)</f>
        <v>941</v>
      </c>
    </row>
    <row r="502" spans="1:91" x14ac:dyDescent="0.55000000000000004">
      <c r="L502">
        <f>SUM(L97:L501)</f>
        <v>9166</v>
      </c>
      <c r="P502">
        <f>SUM(P97:P501)</f>
        <v>1784</v>
      </c>
      <c r="AD502">
        <f>SUM(AD188:AD194)</f>
        <v>82</v>
      </c>
    </row>
    <row r="503" spans="1:91" ht="15.5" customHeight="1" x14ac:dyDescent="0.55000000000000004">
      <c r="A503" s="130"/>
      <c r="D503">
        <f>SUM(B229:B259)</f>
        <v>435</v>
      </c>
      <c r="Z503" s="130"/>
      <c r="AA503" s="130"/>
      <c r="AB503" s="130"/>
      <c r="AC503" s="130"/>
      <c r="AF503">
        <f>SUM(AD188:AD498)</f>
        <v>10593</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70"/>
  <sheetViews>
    <sheetView workbookViewId="0">
      <pane xSplit="3" ySplit="1" topLeftCell="Q250" activePane="bottomRight" state="frozen"/>
      <selection pane="topRight" activeCell="C1" sqref="C1"/>
      <selection pane="bottomLeft" activeCell="A2" sqref="A2"/>
      <selection pane="bottomRight" activeCell="AA260" sqref="AA26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60"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f t="shared" ref="B246" si="209">SUM(D246:AD246)-I246</f>
        <v>6</v>
      </c>
      <c r="C246" s="1">
        <v>44307</v>
      </c>
      <c r="D246">
        <v>1</v>
      </c>
      <c r="E246">
        <v>2</v>
      </c>
      <c r="I246" s="265">
        <f t="shared" si="28"/>
        <v>3</v>
      </c>
      <c r="S246">
        <v>1</v>
      </c>
      <c r="AA246">
        <v>1</v>
      </c>
      <c r="AB246">
        <v>1</v>
      </c>
      <c r="AE246" s="1">
        <f t="shared" ref="AE246" si="210">+C246</f>
        <v>44307</v>
      </c>
      <c r="AF246" s="266">
        <f t="shared" ref="AF246" si="211">+B246</f>
        <v>6</v>
      </c>
      <c r="AG246">
        <f t="shared" ref="AG246" si="212">+D246</f>
        <v>1</v>
      </c>
    </row>
    <row r="247" spans="2:33" x14ac:dyDescent="0.55000000000000004">
      <c r="B247" s="265">
        <f t="shared" ref="B247" si="213">SUM(D247:AD247)-I247</f>
        <v>19</v>
      </c>
      <c r="C247" s="1">
        <v>44308</v>
      </c>
      <c r="D247">
        <v>5</v>
      </c>
      <c r="E247">
        <v>5</v>
      </c>
      <c r="F247">
        <v>2</v>
      </c>
      <c r="I247" s="265">
        <f t="shared" si="28"/>
        <v>7</v>
      </c>
      <c r="L247">
        <v>2</v>
      </c>
      <c r="AB247">
        <v>3</v>
      </c>
      <c r="AC247">
        <v>2</v>
      </c>
      <c r="AE247" s="1">
        <f t="shared" ref="AE247" si="214">+C247</f>
        <v>44308</v>
      </c>
      <c r="AF247" s="266">
        <f t="shared" ref="AF247" si="215">+B247</f>
        <v>19</v>
      </c>
      <c r="AG247">
        <f t="shared" ref="AG247" si="216">+D247</f>
        <v>5</v>
      </c>
    </row>
    <row r="248" spans="2:33" x14ac:dyDescent="0.55000000000000004">
      <c r="B248" s="265">
        <f t="shared" ref="B248" si="217">SUM(D248:AD248)-I248</f>
        <v>9</v>
      </c>
      <c r="C248" s="1">
        <v>44309</v>
      </c>
      <c r="D248">
        <v>3</v>
      </c>
      <c r="E248">
        <v>1</v>
      </c>
      <c r="F248">
        <v>1</v>
      </c>
      <c r="G248">
        <v>1</v>
      </c>
      <c r="I248" s="265">
        <f t="shared" si="28"/>
        <v>3</v>
      </c>
      <c r="L248">
        <v>1</v>
      </c>
      <c r="U248">
        <v>1</v>
      </c>
      <c r="AB248">
        <v>1</v>
      </c>
      <c r="AE248" s="1">
        <f t="shared" ref="AE248" si="218">+C248</f>
        <v>44309</v>
      </c>
      <c r="AF248" s="266">
        <f t="shared" ref="AF248" si="219">+B248</f>
        <v>9</v>
      </c>
      <c r="AG248">
        <f t="shared" ref="AG248" si="220">+D248</f>
        <v>3</v>
      </c>
    </row>
    <row r="249" spans="2:33" x14ac:dyDescent="0.55000000000000004">
      <c r="B249" s="265">
        <f t="shared" ref="B249" si="221">SUM(D249:AD249)-I249</f>
        <v>13</v>
      </c>
      <c r="C249" s="1">
        <v>44310</v>
      </c>
      <c r="D249">
        <v>9</v>
      </c>
      <c r="H249">
        <v>3</v>
      </c>
      <c r="I249" s="265">
        <f t="shared" si="28"/>
        <v>1</v>
      </c>
      <c r="AA249">
        <v>1</v>
      </c>
      <c r="AE249" s="1">
        <f t="shared" ref="AE249" si="222">+C249</f>
        <v>44310</v>
      </c>
      <c r="AF249" s="266">
        <f t="shared" ref="AF249" si="223">+B249</f>
        <v>13</v>
      </c>
      <c r="AG249">
        <f t="shared" ref="AG249" si="224">+D249</f>
        <v>9</v>
      </c>
    </row>
    <row r="250" spans="2:33" x14ac:dyDescent="0.55000000000000004">
      <c r="B250" s="265">
        <f t="shared" ref="B250" si="225">SUM(D250:AD250)-I250</f>
        <v>11</v>
      </c>
      <c r="C250" s="1">
        <v>44311</v>
      </c>
      <c r="D250">
        <v>2</v>
      </c>
      <c r="E250">
        <v>1</v>
      </c>
      <c r="F250">
        <v>2</v>
      </c>
      <c r="G250">
        <v>1</v>
      </c>
      <c r="H250">
        <v>1</v>
      </c>
      <c r="I250" s="265">
        <f t="shared" si="28"/>
        <v>4</v>
      </c>
      <c r="U250">
        <v>1</v>
      </c>
      <c r="AB250">
        <v>3</v>
      </c>
      <c r="AE250" s="1">
        <f t="shared" ref="AE250" si="226">+C250</f>
        <v>44311</v>
      </c>
      <c r="AF250" s="266">
        <f t="shared" ref="AF250" si="227">+B250</f>
        <v>11</v>
      </c>
      <c r="AG250">
        <f t="shared" ref="AG250" si="228">+D250</f>
        <v>2</v>
      </c>
    </row>
    <row r="251" spans="2:33" x14ac:dyDescent="0.55000000000000004">
      <c r="B251" s="265">
        <f t="shared" ref="B251" si="229">SUM(D251:AD251)-I251</f>
        <v>11</v>
      </c>
      <c r="C251" s="1">
        <v>44312</v>
      </c>
      <c r="D251">
        <v>1</v>
      </c>
      <c r="E251">
        <v>2</v>
      </c>
      <c r="F251">
        <v>5</v>
      </c>
      <c r="I251" s="265">
        <f t="shared" si="28"/>
        <v>3</v>
      </c>
      <c r="L251">
        <v>1</v>
      </c>
      <c r="X251">
        <v>1</v>
      </c>
      <c r="AC251">
        <v>1</v>
      </c>
      <c r="AE251" s="1">
        <f t="shared" ref="AE251" si="230">+C251</f>
        <v>44312</v>
      </c>
      <c r="AF251" s="266">
        <f t="shared" ref="AF251" si="231">+B251</f>
        <v>11</v>
      </c>
      <c r="AG251">
        <f t="shared" ref="AG251" si="232">+D251</f>
        <v>1</v>
      </c>
    </row>
    <row r="252" spans="2:33" x14ac:dyDescent="0.55000000000000004">
      <c r="B252" s="265">
        <f t="shared" ref="B252" si="233">SUM(D252:AD252)-I252</f>
        <v>12</v>
      </c>
      <c r="C252" s="1">
        <v>44313</v>
      </c>
      <c r="D252">
        <v>2</v>
      </c>
      <c r="E252">
        <v>3</v>
      </c>
      <c r="F252">
        <v>3</v>
      </c>
      <c r="G252">
        <v>1</v>
      </c>
      <c r="I252" s="265">
        <f t="shared" si="28"/>
        <v>3</v>
      </c>
      <c r="L252">
        <v>1</v>
      </c>
      <c r="AA252">
        <v>1</v>
      </c>
      <c r="AB252">
        <v>1</v>
      </c>
      <c r="AE252" s="1">
        <f t="shared" ref="AE252" si="234">+C252</f>
        <v>44313</v>
      </c>
      <c r="AF252" s="266">
        <f t="shared" ref="AF252" si="235">+B252</f>
        <v>12</v>
      </c>
      <c r="AG252">
        <f t="shared" ref="AG252" si="236">+D252</f>
        <v>2</v>
      </c>
    </row>
    <row r="253" spans="2:33" x14ac:dyDescent="0.55000000000000004">
      <c r="B253" s="265">
        <f t="shared" ref="B253" si="237">SUM(D253:AD253)-I253</f>
        <v>20</v>
      </c>
      <c r="C253" s="1">
        <v>44314</v>
      </c>
      <c r="D253">
        <v>5</v>
      </c>
      <c r="E253">
        <v>1</v>
      </c>
      <c r="F253">
        <v>1</v>
      </c>
      <c r="I253" s="265">
        <f t="shared" si="28"/>
        <v>13</v>
      </c>
      <c r="S253">
        <v>1</v>
      </c>
      <c r="Z253">
        <v>1</v>
      </c>
      <c r="AC253">
        <v>11</v>
      </c>
      <c r="AE253" s="1">
        <f t="shared" ref="AE253" si="238">+C253</f>
        <v>44314</v>
      </c>
      <c r="AF253" s="266">
        <f t="shared" ref="AF253" si="239">+B253</f>
        <v>20</v>
      </c>
      <c r="AG253">
        <f t="shared" ref="AG253" si="240">+D253</f>
        <v>5</v>
      </c>
    </row>
    <row r="254" spans="2:33" x14ac:dyDescent="0.55000000000000004">
      <c r="B254" s="265">
        <f t="shared" ref="B254" si="241">SUM(D254:AD254)-I254</f>
        <v>13</v>
      </c>
      <c r="C254" s="1">
        <v>44315</v>
      </c>
      <c r="D254">
        <v>7</v>
      </c>
      <c r="E254">
        <v>2</v>
      </c>
      <c r="H254">
        <v>1</v>
      </c>
      <c r="I254" s="265">
        <f t="shared" si="28"/>
        <v>3</v>
      </c>
      <c r="O254">
        <v>1</v>
      </c>
      <c r="U254">
        <v>1</v>
      </c>
      <c r="Z254">
        <v>1</v>
      </c>
      <c r="AE254" s="1">
        <f t="shared" ref="AE254" si="242">+C254</f>
        <v>44315</v>
      </c>
      <c r="AF254" s="266">
        <f t="shared" ref="AF254" si="243">+B254</f>
        <v>13</v>
      </c>
      <c r="AG254">
        <f t="shared" ref="AG254" si="244">+D254</f>
        <v>7</v>
      </c>
    </row>
    <row r="255" spans="2:33" x14ac:dyDescent="0.55000000000000004">
      <c r="B255" s="265">
        <f t="shared" ref="B255" si="245">SUM(D255:AD255)-I255</f>
        <v>16</v>
      </c>
      <c r="C255" s="1">
        <v>44316</v>
      </c>
      <c r="D255">
        <v>3</v>
      </c>
      <c r="E255">
        <v>7</v>
      </c>
      <c r="F255">
        <v>2</v>
      </c>
      <c r="H255">
        <v>1</v>
      </c>
      <c r="I255" s="265">
        <f t="shared" si="28"/>
        <v>3</v>
      </c>
      <c r="N255">
        <v>1</v>
      </c>
      <c r="AB255">
        <v>1</v>
      </c>
      <c r="AC255">
        <v>1</v>
      </c>
      <c r="AE255" s="1">
        <f t="shared" ref="AE255" si="246">+C255</f>
        <v>44316</v>
      </c>
      <c r="AF255" s="266">
        <f t="shared" ref="AF255" si="247">+B255</f>
        <v>16</v>
      </c>
      <c r="AG255">
        <f t="shared" ref="AG255" si="248">+D255</f>
        <v>3</v>
      </c>
    </row>
    <row r="256" spans="2:33" x14ac:dyDescent="0.55000000000000004">
      <c r="B256" s="265">
        <f t="shared" ref="B256" si="249">SUM(D256:AD256)-I256</f>
        <v>15</v>
      </c>
      <c r="C256" s="1">
        <v>44317</v>
      </c>
      <c r="D256">
        <v>4</v>
      </c>
      <c r="E256">
        <v>6</v>
      </c>
      <c r="H256">
        <v>1</v>
      </c>
      <c r="I256" s="265">
        <f t="shared" si="28"/>
        <v>4</v>
      </c>
      <c r="N256">
        <v>3</v>
      </c>
      <c r="AB256">
        <v>1</v>
      </c>
      <c r="AE256" s="1">
        <f t="shared" ref="AE256" si="250">+C256</f>
        <v>44317</v>
      </c>
      <c r="AF256" s="266">
        <f t="shared" ref="AF256" si="251">+B256</f>
        <v>15</v>
      </c>
      <c r="AG256">
        <f t="shared" ref="AG256" si="252">+D256</f>
        <v>4</v>
      </c>
    </row>
    <row r="257" spans="2:33" x14ac:dyDescent="0.55000000000000004">
      <c r="B257" s="265">
        <f t="shared" ref="B257" si="253">SUM(D257:AD257)-I257</f>
        <v>11</v>
      </c>
      <c r="C257" s="1">
        <v>44318</v>
      </c>
      <c r="D257">
        <v>5</v>
      </c>
      <c r="E257">
        <v>4</v>
      </c>
      <c r="F257">
        <v>1</v>
      </c>
      <c r="I257" s="265">
        <f t="shared" si="28"/>
        <v>1</v>
      </c>
      <c r="X257">
        <v>1</v>
      </c>
      <c r="AE257" s="1">
        <f t="shared" ref="AE257" si="254">+C257</f>
        <v>44318</v>
      </c>
      <c r="AF257" s="266">
        <f t="shared" ref="AF257" si="255">+B257</f>
        <v>11</v>
      </c>
      <c r="AG257">
        <f t="shared" ref="AG257" si="256">+D257</f>
        <v>5</v>
      </c>
    </row>
    <row r="258" spans="2:33" x14ac:dyDescent="0.55000000000000004">
      <c r="B258" s="265">
        <f t="shared" ref="B258" si="257">SUM(D258:AD258)-I258</f>
        <v>17</v>
      </c>
      <c r="C258" s="1">
        <v>44319</v>
      </c>
      <c r="D258">
        <v>3</v>
      </c>
      <c r="E258">
        <v>4</v>
      </c>
      <c r="F258">
        <v>6</v>
      </c>
      <c r="I258" s="265">
        <f t="shared" si="28"/>
        <v>4</v>
      </c>
      <c r="U258">
        <v>1</v>
      </c>
      <c r="Y258">
        <v>2</v>
      </c>
      <c r="AB258">
        <v>1</v>
      </c>
      <c r="AE258" s="1">
        <f t="shared" ref="AE258" si="258">+C258</f>
        <v>44319</v>
      </c>
      <c r="AF258" s="266">
        <f t="shared" ref="AF258" si="259">+B258</f>
        <v>17</v>
      </c>
      <c r="AG258">
        <f t="shared" ref="AG258" si="260">+D258</f>
        <v>3</v>
      </c>
    </row>
    <row r="259" spans="2:33" x14ac:dyDescent="0.55000000000000004">
      <c r="B259" s="265">
        <f t="shared" ref="B259" si="261">SUM(D259:AD259)-I259</f>
        <v>7</v>
      </c>
      <c r="C259" s="1">
        <v>44320</v>
      </c>
      <c r="E259">
        <v>1</v>
      </c>
      <c r="F259">
        <v>2</v>
      </c>
      <c r="I259" s="265">
        <f t="shared" si="28"/>
        <v>4</v>
      </c>
      <c r="N259">
        <v>1</v>
      </c>
      <c r="X259">
        <v>1</v>
      </c>
      <c r="Y259">
        <v>1</v>
      </c>
      <c r="AA259">
        <v>1</v>
      </c>
      <c r="AE259" s="1">
        <f t="shared" ref="AE259" si="262">+C259</f>
        <v>44320</v>
      </c>
      <c r="AF259" s="266">
        <f t="shared" ref="AF259" si="263">+B259</f>
        <v>7</v>
      </c>
      <c r="AG259">
        <f t="shared" ref="AG259" si="264">+D259</f>
        <v>0</v>
      </c>
    </row>
    <row r="260" spans="2:33" x14ac:dyDescent="0.55000000000000004">
      <c r="B260" s="265">
        <f t="shared" ref="B260" si="265">SUM(D260:AD260)-I260</f>
        <v>5</v>
      </c>
      <c r="C260" s="1">
        <v>44321</v>
      </c>
      <c r="E260">
        <v>1</v>
      </c>
      <c r="F260">
        <v>2</v>
      </c>
      <c r="I260" s="265">
        <f t="shared" si="28"/>
        <v>2</v>
      </c>
      <c r="AB260">
        <v>2</v>
      </c>
      <c r="AE260" s="1">
        <f t="shared" ref="AE260" si="266">+C260</f>
        <v>44321</v>
      </c>
      <c r="AF260" s="266">
        <f t="shared" ref="AF260" si="267">+B260</f>
        <v>5</v>
      </c>
      <c r="AG260">
        <f t="shared" ref="AG260" si="268">+D260</f>
        <v>0</v>
      </c>
    </row>
    <row r="261" spans="2:33" x14ac:dyDescent="0.55000000000000004">
      <c r="B261" s="265"/>
      <c r="C261" s="1"/>
      <c r="I261" s="265"/>
      <c r="AE261" s="1"/>
      <c r="AF261" s="266"/>
    </row>
    <row r="262" spans="2:33" x14ac:dyDescent="0.55000000000000004">
      <c r="B262" s="240"/>
      <c r="C262" s="1"/>
      <c r="AE262" s="278">
        <v>1</v>
      </c>
    </row>
    <row r="263" spans="2:33" s="264" customFormat="1" ht="5" customHeight="1" x14ac:dyDescent="0.55000000000000004">
      <c r="B263" s="263"/>
      <c r="C263" s="262"/>
      <c r="AD263" s="5"/>
    </row>
    <row r="264" spans="2:33" ht="5.5" customHeight="1" x14ac:dyDescent="0.55000000000000004">
      <c r="B264" s="256"/>
      <c r="C264" s="1"/>
    </row>
    <row r="265" spans="2:33" x14ac:dyDescent="0.55000000000000004">
      <c r="B265">
        <f>SUM(B2:B264)</f>
        <v>3374</v>
      </c>
      <c r="C265" s="1" t="s">
        <v>348</v>
      </c>
      <c r="D265" s="27">
        <f>SUM(D2:D264)</f>
        <v>1116</v>
      </c>
      <c r="E265" s="27">
        <f>SUM(E2:E264)</f>
        <v>637</v>
      </c>
      <c r="F265" s="27">
        <f>SUM(F2:F264)</f>
        <v>349</v>
      </c>
      <c r="G265" s="27">
        <f>SUM(G2:G264)</f>
        <v>229</v>
      </c>
      <c r="H265" s="27">
        <f>SUM(H2:H264)</f>
        <v>224</v>
      </c>
      <c r="J265">
        <f t="shared" ref="J265:AC265" si="269">SUM(J2:J264)</f>
        <v>54</v>
      </c>
      <c r="K265">
        <f t="shared" si="269"/>
        <v>2</v>
      </c>
      <c r="L265">
        <f t="shared" si="269"/>
        <v>12</v>
      </c>
      <c r="M265">
        <f t="shared" si="269"/>
        <v>24</v>
      </c>
      <c r="N265">
        <f t="shared" si="269"/>
        <v>20</v>
      </c>
      <c r="O265">
        <f t="shared" si="269"/>
        <v>17</v>
      </c>
      <c r="P265">
        <f t="shared" si="269"/>
        <v>25</v>
      </c>
      <c r="Q265">
        <f t="shared" si="269"/>
        <v>36</v>
      </c>
      <c r="R265">
        <f t="shared" si="269"/>
        <v>4</v>
      </c>
      <c r="S265">
        <f t="shared" si="269"/>
        <v>19</v>
      </c>
      <c r="T265">
        <f t="shared" si="269"/>
        <v>25</v>
      </c>
      <c r="U265">
        <f t="shared" si="269"/>
        <v>55</v>
      </c>
      <c r="V265">
        <f t="shared" si="269"/>
        <v>1</v>
      </c>
      <c r="W265">
        <f t="shared" si="269"/>
        <v>60</v>
      </c>
      <c r="X265">
        <f t="shared" si="269"/>
        <v>92</v>
      </c>
      <c r="Y265">
        <f t="shared" si="269"/>
        <v>38</v>
      </c>
      <c r="Z265">
        <f t="shared" si="269"/>
        <v>44</v>
      </c>
      <c r="AA265">
        <f t="shared" si="269"/>
        <v>160</v>
      </c>
      <c r="AB265">
        <f t="shared" si="269"/>
        <v>64</v>
      </c>
      <c r="AC265">
        <f t="shared" si="269"/>
        <v>67</v>
      </c>
    </row>
    <row r="266" spans="2:33" x14ac:dyDescent="0.55000000000000004">
      <c r="C266" s="1"/>
    </row>
    <row r="267" spans="2:33" ht="5" customHeight="1" x14ac:dyDescent="0.55000000000000004">
      <c r="C267" s="1"/>
    </row>
    <row r="270" spans="2:33" x14ac:dyDescent="0.55000000000000004">
      <c r="B270" s="240"/>
      <c r="J270">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opLeftCell="A85" zoomScale="70" zoomScaleNormal="70" workbookViewId="0">
      <selection activeCell="R89" sqref="R89"/>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05"/>
  <sheetViews>
    <sheetView topLeftCell="A2" workbookViewId="0">
      <pane xSplit="2" ySplit="2" topLeftCell="C293" activePane="bottomRight" state="frozen"/>
      <selection activeCell="O24" sqref="O24"/>
      <selection pane="topRight" activeCell="O24" sqref="O24"/>
      <selection pane="bottomLeft" activeCell="O24" sqref="O24"/>
      <selection pane="bottomRight" activeCell="H301" sqref="H30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A299">
        <v>302</v>
      </c>
      <c r="B299" s="249"/>
      <c r="C299" s="45"/>
      <c r="D299" t="s">
        <v>591</v>
      </c>
      <c r="E299">
        <v>24</v>
      </c>
      <c r="F299">
        <v>261</v>
      </c>
      <c r="G299" s="1">
        <v>44319</v>
      </c>
      <c r="H299" s="130">
        <v>0</v>
      </c>
      <c r="I299" s="248">
        <f t="shared" ref="I299" si="880">+I298+H299</f>
        <v>981</v>
      </c>
      <c r="J299" s="130"/>
      <c r="K299" s="253">
        <f t="shared" ref="K299" si="881">+K298+J299</f>
        <v>977</v>
      </c>
      <c r="L299" s="276">
        <f t="shared" ref="L299" si="882">+L298+J299</f>
        <v>78</v>
      </c>
      <c r="M299" s="5"/>
      <c r="N299" s="253">
        <f t="shared" ref="N299" si="883">+N298+M299</f>
        <v>3</v>
      </c>
      <c r="O299" s="130">
        <v>0</v>
      </c>
      <c r="P299" s="130"/>
      <c r="Q299" s="6"/>
      <c r="R299" s="277">
        <f t="shared" ref="R299" si="884">+R298+Q299</f>
        <v>352</v>
      </c>
      <c r="S299" s="239">
        <f t="shared" ref="S299" si="885">+S298+Q299</f>
        <v>591</v>
      </c>
      <c r="T299" s="254">
        <f t="shared" ref="T299" si="886">+T298+O299-P299-Q299</f>
        <v>0</v>
      </c>
      <c r="U299" s="279">
        <f t="shared" ref="U299" si="887">+G299</f>
        <v>44319</v>
      </c>
      <c r="V299" s="5">
        <f t="shared" ref="V299" si="888">+H299</f>
        <v>0</v>
      </c>
      <c r="W299" s="27">
        <f t="shared" ref="W299" si="889">+I299</f>
        <v>981</v>
      </c>
      <c r="X299" s="254">
        <f t="shared" ref="X299" si="890">+X298+V299-J299</f>
        <v>0</v>
      </c>
      <c r="Y299" s="5">
        <f t="shared" ref="Y299" si="891">+O299</f>
        <v>0</v>
      </c>
      <c r="Z299" s="251">
        <f t="shared" ref="Z299" si="892">+Z298+Y299-P299-Q299</f>
        <v>0</v>
      </c>
    </row>
    <row r="300" spans="1:26" ht="22.5" x14ac:dyDescent="0.55000000000000004">
      <c r="A300">
        <v>303</v>
      </c>
      <c r="B300" s="249"/>
      <c r="C300" s="45"/>
      <c r="D300" t="s">
        <v>592</v>
      </c>
      <c r="E300">
        <v>24</v>
      </c>
      <c r="F300">
        <v>262</v>
      </c>
      <c r="G300" s="1">
        <v>44320</v>
      </c>
      <c r="H300" s="130">
        <v>0</v>
      </c>
      <c r="I300" s="248">
        <f t="shared" ref="I300" si="893">+I299+H300</f>
        <v>981</v>
      </c>
      <c r="J300" s="130"/>
      <c r="K300" s="253">
        <f t="shared" ref="K300" si="894">+K299+J300</f>
        <v>977</v>
      </c>
      <c r="L300" s="276">
        <f t="shared" ref="L300" si="895">+L299+J300</f>
        <v>78</v>
      </c>
      <c r="M300" s="5"/>
      <c r="N300" s="253">
        <f t="shared" ref="N300" si="896">+N299+M300</f>
        <v>3</v>
      </c>
      <c r="O300" s="130">
        <v>0</v>
      </c>
      <c r="P300" s="130"/>
      <c r="Q300" s="6"/>
      <c r="R300" s="277">
        <f t="shared" ref="R300" si="897">+R299+Q300</f>
        <v>352</v>
      </c>
      <c r="S300" s="239">
        <f t="shared" ref="S300" si="898">+S299+Q300</f>
        <v>591</v>
      </c>
      <c r="T300" s="254">
        <f t="shared" ref="T300" si="899">+T299+O300-P300-Q300</f>
        <v>0</v>
      </c>
      <c r="U300" s="279">
        <f t="shared" ref="U300" si="900">+G300</f>
        <v>44320</v>
      </c>
      <c r="V300" s="5">
        <f t="shared" ref="V300" si="901">+H300</f>
        <v>0</v>
      </c>
      <c r="W300" s="27">
        <f t="shared" ref="W300" si="902">+I300</f>
        <v>981</v>
      </c>
      <c r="X300" s="254">
        <f t="shared" ref="X300" si="903">+X299+V300-J300</f>
        <v>0</v>
      </c>
      <c r="Y300" s="5">
        <f t="shared" ref="Y300" si="904">+O300</f>
        <v>0</v>
      </c>
      <c r="Z300" s="251">
        <f t="shared" ref="Z300" si="905">+Z299+Y300-P300-Q300</f>
        <v>0</v>
      </c>
    </row>
    <row r="301" spans="1:26" ht="22.5" x14ac:dyDescent="0.55000000000000004">
      <c r="A301">
        <v>304</v>
      </c>
      <c r="B301" s="249"/>
      <c r="C301" s="45"/>
      <c r="D301" t="s">
        <v>593</v>
      </c>
      <c r="E301">
        <v>24</v>
      </c>
      <c r="F301">
        <v>263</v>
      </c>
      <c r="G301" s="1">
        <v>44321</v>
      </c>
      <c r="H301" s="130">
        <v>0</v>
      </c>
      <c r="I301" s="248">
        <f t="shared" ref="I301" si="906">+I300+H301</f>
        <v>981</v>
      </c>
      <c r="J301" s="130"/>
      <c r="K301" s="253">
        <f t="shared" ref="K301" si="907">+K300+J301</f>
        <v>977</v>
      </c>
      <c r="L301" s="276">
        <f t="shared" ref="L301" si="908">+L300+J301</f>
        <v>78</v>
      </c>
      <c r="M301" s="5"/>
      <c r="N301" s="253">
        <f t="shared" ref="N301" si="909">+N300+M301</f>
        <v>3</v>
      </c>
      <c r="O301" s="130">
        <v>0</v>
      </c>
      <c r="P301" s="130"/>
      <c r="Q301" s="6"/>
      <c r="R301" s="277">
        <f t="shared" ref="R301" si="910">+R300+Q301</f>
        <v>352</v>
      </c>
      <c r="S301" s="239">
        <f t="shared" ref="S301" si="911">+S300+Q301</f>
        <v>591</v>
      </c>
      <c r="T301" s="254">
        <f t="shared" ref="T301" si="912">+T300+O301-P301-Q301</f>
        <v>0</v>
      </c>
      <c r="U301" s="279">
        <f t="shared" ref="U301" si="913">+G301</f>
        <v>44321</v>
      </c>
      <c r="V301" s="5">
        <f t="shared" ref="V301" si="914">+H301</f>
        <v>0</v>
      </c>
      <c r="W301" s="27">
        <f t="shared" ref="W301" si="915">+I301</f>
        <v>981</v>
      </c>
      <c r="X301" s="254">
        <f t="shared" ref="X301" si="916">+X300+V301-J301</f>
        <v>0</v>
      </c>
      <c r="Y301" s="5">
        <f t="shared" ref="Y301" si="917">+O301</f>
        <v>0</v>
      </c>
      <c r="Z301" s="251">
        <f t="shared" ref="Z301" si="918">+Z300+Y301-P301-Q301</f>
        <v>0</v>
      </c>
    </row>
    <row r="302" spans="1:26" ht="22.5" x14ac:dyDescent="0.55000000000000004">
      <c r="B302" s="249"/>
      <c r="C302" s="45"/>
      <c r="G302" s="1"/>
      <c r="H302" s="130"/>
      <c r="I302" s="248"/>
      <c r="J302" s="130"/>
      <c r="K302" s="253"/>
      <c r="L302" s="276"/>
      <c r="M302" s="5"/>
      <c r="N302" s="253"/>
      <c r="O302" s="130"/>
      <c r="P302" s="130"/>
      <c r="Q302" s="6"/>
      <c r="R302" s="277"/>
      <c r="S302" s="239"/>
      <c r="T302" s="254"/>
      <c r="U302" s="279"/>
      <c r="V302" s="5"/>
      <c r="W302" s="27"/>
      <c r="X302" s="254"/>
      <c r="Y302" s="5"/>
      <c r="Z302" s="251"/>
    </row>
    <row r="303" spans="1:26" x14ac:dyDescent="0.55000000000000004">
      <c r="B303" s="249"/>
      <c r="C303" s="45"/>
      <c r="G303" s="1"/>
      <c r="H303" s="129"/>
      <c r="I303" s="286"/>
      <c r="J303" s="129"/>
      <c r="K303" s="287"/>
      <c r="L303" s="288"/>
      <c r="M303" s="286"/>
      <c r="N303" s="287"/>
      <c r="O303" s="129"/>
      <c r="P303" s="286"/>
      <c r="Q303" s="289"/>
      <c r="R303" s="290"/>
      <c r="S303" s="289"/>
      <c r="T303" s="129"/>
      <c r="U303" s="291"/>
      <c r="V303" s="286"/>
      <c r="W303" s="286"/>
      <c r="X303" s="129"/>
      <c r="Y303" s="286"/>
      <c r="Z303" s="129"/>
    </row>
    <row r="304" spans="1:26" ht="7.5" customHeight="1" x14ac:dyDescent="0.55000000000000004">
      <c r="H304" s="286"/>
      <c r="I304" s="286"/>
      <c r="J304" s="286"/>
      <c r="K304" s="286"/>
      <c r="L304" s="292"/>
      <c r="M304" s="286"/>
      <c r="N304" s="286"/>
      <c r="O304" s="286"/>
      <c r="P304" s="286"/>
      <c r="Q304" s="286"/>
      <c r="R304" s="292"/>
      <c r="S304" s="286"/>
      <c r="T304" s="286"/>
      <c r="U304" s="286"/>
      <c r="V304" s="286"/>
      <c r="W304" s="286"/>
      <c r="X304" s="129"/>
      <c r="Y304" s="286"/>
      <c r="Z304" s="129"/>
    </row>
    <row r="305" spans="8:26" x14ac:dyDescent="0.55000000000000004">
      <c r="H305" s="286"/>
      <c r="I305" s="286"/>
      <c r="J305" s="286"/>
      <c r="K305" s="286"/>
      <c r="L305" s="292"/>
      <c r="M305" s="286"/>
      <c r="N305" s="286"/>
      <c r="O305" s="286"/>
      <c r="P305" s="286"/>
      <c r="Q305" s="286"/>
      <c r="R305" s="292"/>
      <c r="S305" s="286"/>
      <c r="T305" s="286"/>
      <c r="U305" s="286"/>
      <c r="V305" s="286"/>
      <c r="W305" s="286"/>
      <c r="X305" s="129"/>
      <c r="Y305" s="286"/>
      <c r="Z305"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2021-05-06T03:32:20Z</dcterms:modified>
</cp:coreProperties>
</file>