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D90C220F-6567-4C6D-ABE1-44A3339E5B4C}"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5" i="2" l="1"/>
  <c r="CM504" i="5"/>
  <c r="CL504" i="5"/>
  <c r="CK504" i="5"/>
  <c r="CJ504" i="5"/>
  <c r="CI504" i="5"/>
  <c r="CH504" i="5"/>
  <c r="CG504" i="5"/>
  <c r="CF504" i="5"/>
  <c r="CE504" i="5"/>
  <c r="CD504" i="5"/>
  <c r="CC504" i="5"/>
  <c r="CB504" i="5"/>
  <c r="CA504" i="5"/>
  <c r="BZ504" i="5"/>
  <c r="BY504" i="5"/>
  <c r="BX504" i="5"/>
  <c r="BW504" i="5"/>
  <c r="BU504" i="5"/>
  <c r="BV504" i="5" s="1"/>
  <c r="BS504" i="5"/>
  <c r="BR504" i="5"/>
  <c r="BQ504" i="5"/>
  <c r="BP504" i="5"/>
  <c r="BO504" i="5"/>
  <c r="BL504" i="5"/>
  <c r="BK504" i="5"/>
  <c r="BN504" i="5" s="1"/>
  <c r="BJ504" i="5"/>
  <c r="BM504" i="5" s="1"/>
  <c r="BI504" i="5"/>
  <c r="BG504" i="5" s="1"/>
  <c r="BH504" i="5"/>
  <c r="BF504" i="5"/>
  <c r="BE504" i="5"/>
  <c r="BD504" i="5"/>
  <c r="BC504" i="5"/>
  <c r="BA504" i="5"/>
  <c r="AZ504" i="5"/>
  <c r="AX504" i="5"/>
  <c r="AW504" i="5"/>
  <c r="AU504" i="5"/>
  <c r="AS504" i="5"/>
  <c r="AQ504" i="5"/>
  <c r="AO504" i="5"/>
  <c r="AM504" i="5"/>
  <c r="AK504" i="5"/>
  <c r="AI504" i="5"/>
  <c r="AG504" i="5"/>
  <c r="AB505" i="2"/>
  <c r="AA505" i="2"/>
  <c r="Z505" i="2"/>
  <c r="X505" i="2"/>
  <c r="W505" i="2"/>
  <c r="P505" i="2"/>
  <c r="M505" i="2"/>
  <c r="K505" i="2"/>
  <c r="H505" i="2"/>
  <c r="Y505" i="2" s="1"/>
  <c r="AD504" i="5"/>
  <c r="AE504" i="5" s="1"/>
  <c r="AC504" i="5"/>
  <c r="AB504" i="5"/>
  <c r="AA504" i="5"/>
  <c r="Z504" i="5"/>
  <c r="Y504" i="5"/>
  <c r="C504" i="5"/>
  <c r="D504" i="5" s="1"/>
  <c r="AH267" i="7"/>
  <c r="AF267" i="7"/>
  <c r="I267" i="7"/>
  <c r="B267" i="7" s="1"/>
  <c r="AG267" i="7" s="1"/>
  <c r="Y308" i="6"/>
  <c r="V308" i="6"/>
  <c r="U308" i="6"/>
  <c r="AA504" i="2"/>
  <c r="Z504" i="2"/>
  <c r="X504" i="2"/>
  <c r="W504" i="2"/>
  <c r="AS503" i="5"/>
  <c r="AG503" i="5"/>
  <c r="CG503" i="5" s="1"/>
  <c r="P504" i="2"/>
  <c r="CM503" i="5"/>
  <c r="CL503" i="5"/>
  <c r="CK503" i="5"/>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2"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05" i="2" l="1"/>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2"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2"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07" i="5" s="1"/>
  <c r="CF443" i="5"/>
  <c r="AE507"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08" i="5"/>
  <c r="CH378" i="5" l="1"/>
  <c r="CE378" i="5"/>
  <c r="CD378" i="5"/>
  <c r="CC378" i="5"/>
  <c r="CB378" i="5"/>
  <c r="CA378" i="5"/>
  <c r="BZ378" i="5"/>
  <c r="BY378" i="5"/>
  <c r="BX378" i="5"/>
  <c r="BW378" i="5"/>
  <c r="BS378" i="5"/>
  <c r="BR378" i="5"/>
  <c r="BQ378" i="5"/>
  <c r="BP378" i="5"/>
  <c r="BL378" i="5"/>
  <c r="BK378" i="5"/>
  <c r="BH378" i="5"/>
  <c r="BF378" i="5"/>
  <c r="BB508"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2"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2" i="7"/>
  <c r="R272"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2" i="7"/>
  <c r="AC272" i="7"/>
  <c r="AB272" i="7"/>
  <c r="Z272" i="7"/>
  <c r="G272" i="7"/>
  <c r="W272" i="7"/>
  <c r="P272" i="7"/>
  <c r="M272" i="7"/>
  <c r="E272"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7"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0"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0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I44" i="6"/>
  <c r="W43" i="6"/>
  <c r="AF510" i="5"/>
  <c r="AD509"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09" i="5"/>
  <c r="L509"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W308" i="6" s="1"/>
  <c r="D271" i="5"/>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BI474" i="5"/>
  <c r="BG474" i="5" s="1"/>
  <c r="D474" i="5"/>
  <c r="H310" i="2"/>
  <c r="Y309" i="2"/>
  <c r="M281" i="2"/>
  <c r="M282" i="2" s="1"/>
  <c r="AB280" i="2"/>
  <c r="I280" i="2"/>
  <c r="D503" i="5" l="1"/>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Y499" i="2"/>
  <c r="Y498" i="2"/>
  <c r="Y497" i="2"/>
  <c r="Y496" i="2"/>
  <c r="AB370" i="2"/>
  <c r="M371" i="2"/>
  <c r="I370" i="2"/>
  <c r="Y504" i="2" l="1"/>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2" i="7"/>
  <c r="AH197" i="7"/>
  <c r="U272" i="7"/>
  <c r="S272" i="7"/>
  <c r="Q272" i="7"/>
  <c r="N272" i="7"/>
  <c r="L272" i="7"/>
  <c r="F272" i="7"/>
  <c r="J272" i="7"/>
  <c r="X272" i="7"/>
  <c r="AA272" i="7"/>
  <c r="B197" i="7"/>
  <c r="B272" i="7" s="1"/>
  <c r="H272"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4" i="2" l="1"/>
  <c r="I504" i="2"/>
  <c r="AB503" i="2"/>
  <c r="I503" i="2"/>
  <c r="AB502" i="2"/>
  <c r="I502" i="2"/>
  <c r="AB501" i="2"/>
  <c r="I501" i="2"/>
  <c r="AB500" i="2"/>
  <c r="I500" i="2"/>
</calcChain>
</file>

<file path=xl/sharedStrings.xml><?xml version="1.0" encoding="utf-8"?>
<sst xmlns="http://schemas.openxmlformats.org/spreadsheetml/2006/main" count="818" uniqueCount="602">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</sst>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国家衛健委発表に基づく感染状況!$X$27:$X$507</c:f>
              <c:numCache>
                <c:formatCode>#,##0_);[Red]\(#,##0\)</c:formatCode>
                <c:ptCount val="48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国家衛健委発表に基づく感染状況!$Y$27:$Y$507</c:f>
              <c:numCache>
                <c:formatCode>General</c:formatCode>
                <c:ptCount val="48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香港マカオ台湾の患者・海外輸入症例・無症状病原体保有者!$CL$189:$CL$505</c:f>
              <c:numCache>
                <c:formatCode>m"月"d"日"</c:formatCode>
                <c:ptCount val="31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numCache>
            </c:numRef>
          </c:cat>
          <c:val>
            <c:numRef>
              <c:f>香港マカオ台湾の患者・海外輸入症例・無症状病原体保有者!$CM$189:$CM$505</c:f>
              <c:numCache>
                <c:formatCode>General</c:formatCode>
                <c:ptCount val="3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香港マカオ台湾の患者・海外輸入症例・無症状病原体保有者!$CJ$189:$CJ$505</c:f>
              <c:numCache>
                <c:formatCode>m"月"d"日"</c:formatCode>
                <c:ptCount val="31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numCache>
            </c:numRef>
          </c:cat>
          <c:val>
            <c:numRef>
              <c:f>香港マカオ台湾の患者・海外輸入症例・無症状病原体保有者!$CK$189:$CK$505</c:f>
              <c:numCache>
                <c:formatCode>General</c:formatCode>
                <c:ptCount val="31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省市別輸入症例数変化!$D$2:$D$270</c:f>
              <c:numCache>
                <c:formatCode>General</c:formatCode>
                <c:ptCount val="26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省市別輸入症例数変化!$E$2:$E$270</c:f>
              <c:numCache>
                <c:formatCode>General</c:formatCode>
                <c:ptCount val="26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省市別輸入症例数変化!$F$2:$F$270</c:f>
              <c:numCache>
                <c:formatCode>General</c:formatCode>
                <c:ptCount val="26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省市別輸入症例数変化!$G$2:$G$270</c:f>
              <c:numCache>
                <c:formatCode>General</c:formatCode>
                <c:ptCount val="26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省市別輸入症例数変化!$H$2:$H$270</c:f>
              <c:numCache>
                <c:formatCode>General</c:formatCode>
                <c:ptCount val="26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省市別輸入症例数変化!$C$2:$C$270</c:f>
              <c:numCache>
                <c:formatCode>m"月"d"日"</c:formatCode>
                <c:ptCount val="2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numCache>
            </c:numRef>
          </c:cat>
          <c:val>
            <c:numRef>
              <c:f>省市別輸入症例数変化!$I$2:$I$270</c:f>
              <c:numCache>
                <c:formatCode>0_);[Red]\(0\)</c:formatCode>
                <c:ptCount val="26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7" formatCode="General">
                  <c:v>1</c:v>
                </c:pt>
              </c:numCache>
            </c:numRef>
          </c:cat>
          <c:val>
            <c:numRef>
              <c:f>省市別輸入症例数変化!$AG$2:$AG$269</c:f>
              <c:numCache>
                <c:formatCode>0_);[Red]\(0\)</c:formatCode>
                <c:ptCount val="26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省市別輸入症例数変化!$AF$2:$AF$269</c:f>
              <c:numCache>
                <c:formatCode>m"月"d"日"</c:formatCode>
                <c:ptCount val="2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7" formatCode="General">
                  <c:v>1</c:v>
                </c:pt>
              </c:numCache>
            </c:numRef>
          </c:cat>
          <c:val>
            <c:numRef>
              <c:f>省市別輸入症例数変化!$AH$2:$AH$269</c:f>
              <c:numCache>
                <c:formatCode>General</c:formatCode>
                <c:ptCount val="26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香港マカオ台湾の患者・海外輸入症例・無症状病原体保有者!$BQ$29:$BQ$506</c:f>
              <c:numCache>
                <c:formatCode>General</c:formatCode>
                <c:ptCount val="47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香港マカオ台湾の患者・海外輸入症例・無症状病原体保有者!$BR$29:$BR$506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香港マカオ台湾の患者・海外輸入症例・無症状病原体保有者!$BS$29:$BS$506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香港マカオ台湾の患者・海外輸入症例・無症状病原体保有者!$AX$169:$AX$505</c:f>
              <c:numCache>
                <c:formatCode>m"月"d"日"</c:formatCode>
                <c:ptCount val="3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numCache>
            </c:numRef>
          </c:cat>
          <c:val>
            <c:numRef>
              <c:f>香港マカオ台湾の患者・海外輸入症例・無症状病原体保有者!$AY$169:$AY$505</c:f>
              <c:numCache>
                <c:formatCode>General</c:formatCode>
                <c:ptCount val="33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香港マカオ台湾の患者・海外輸入症例・無症状病原体保有者!$AX$169:$AX$505</c:f>
              <c:numCache>
                <c:formatCode>m"月"d"日"</c:formatCode>
                <c:ptCount val="3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numCache>
            </c:numRef>
          </c:cat>
          <c:val>
            <c:numRef>
              <c:f>香港マカオ台湾の患者・海外輸入症例・無症状病原体保有者!$BB$169:$BB$505</c:f>
              <c:numCache>
                <c:formatCode>General</c:formatCode>
                <c:ptCount val="33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香港マカオ台湾の患者・海外輸入症例・無症状病原体保有者!$AX$169:$AX$505</c:f>
              <c:numCache>
                <c:formatCode>m"月"d"日"</c:formatCode>
                <c:ptCount val="3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numCache>
            </c:numRef>
          </c:cat>
          <c:val>
            <c:numRef>
              <c:f>香港マカオ台湾の患者・海外輸入症例・無症状病原体保有者!$AZ$169:$AZ$505</c:f>
              <c:numCache>
                <c:formatCode>General</c:formatCode>
                <c:ptCount val="33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香港マカオ台湾の患者・海外輸入症例・無症状病原体保有者!$AX$169:$AX$505</c:f>
              <c:numCache>
                <c:formatCode>m"月"d"日"</c:formatCode>
                <c:ptCount val="33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numCache>
            </c:numRef>
          </c:cat>
          <c:val>
            <c:numRef>
              <c:f>香港マカオ台湾の患者・海外輸入症例・無症状病原体保有者!$BC$169:$BC$505</c:f>
              <c:numCache>
                <c:formatCode>General</c:formatCode>
                <c:ptCount val="33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新疆の情況!$U$6:$U$311</c:f>
              <c:strCache>
                <c:ptCount val="3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strCache>
            </c:strRef>
          </c:cat>
          <c:val>
            <c:numRef>
              <c:f>新疆の情況!$V$6:$V$311</c:f>
              <c:numCache>
                <c:formatCode>General</c:formatCode>
                <c:ptCount val="30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新疆の情況!$U$6:$U$311</c:f>
              <c:strCache>
                <c:ptCount val="3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strCache>
            </c:strRef>
          </c:cat>
          <c:val>
            <c:numRef>
              <c:f>新疆の情況!$Y$6:$Y$311</c:f>
              <c:numCache>
                <c:formatCode>General</c:formatCode>
                <c:ptCount val="30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新疆の情況!$U$6:$U$311</c:f>
              <c:strCache>
                <c:ptCount val="3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strCache>
            </c:strRef>
          </c:cat>
          <c:val>
            <c:numRef>
              <c:f>新疆の情況!$W$6:$W$311</c:f>
              <c:numCache>
                <c:formatCode>General</c:formatCode>
                <c:ptCount val="30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新疆の情況!$U$6:$U$311</c:f>
              <c:strCache>
                <c:ptCount val="3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strCache>
            </c:strRef>
          </c:cat>
          <c:val>
            <c:numRef>
              <c:f>新疆の情況!$X$6:$X$311</c:f>
              <c:numCache>
                <c:formatCode>General</c:formatCode>
                <c:ptCount val="30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新疆の情況!$U$6:$U$311</c:f>
              <c:strCache>
                <c:ptCount val="3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strCache>
            </c:strRef>
          </c:cat>
          <c:val>
            <c:numRef>
              <c:f>新疆の情況!$Z$6:$Z$311</c:f>
              <c:numCache>
                <c:formatCode>General</c:formatCode>
                <c:ptCount val="30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国家衛健委発表に基づく感染状況!$X$27:$X$507</c:f>
              <c:numCache>
                <c:formatCode>#,##0_);[Red]\(#,##0\)</c:formatCode>
                <c:ptCount val="48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国家衛健委発表に基づく感染状況!$Y$27:$Y$507</c:f>
              <c:numCache>
                <c:formatCode>General</c:formatCode>
                <c:ptCount val="48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国家衛健委発表に基づく感染状況!$AA$27:$AA$507</c:f>
              <c:numCache>
                <c:formatCode>General</c:formatCode>
                <c:ptCount val="48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国家衛健委発表に基づく感染状況!$AB$27:$AB$507</c:f>
              <c:numCache>
                <c:formatCode>General</c:formatCode>
                <c:ptCount val="48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国家衛健委発表に基づく感染状況!$X$27:$X$507</c:f>
              <c:numCache>
                <c:formatCode>#,##0_);[Red]\(#,##0\)</c:formatCode>
                <c:ptCount val="48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国家衛健委発表に基づく感染状況!$Y$27:$Y$507</c:f>
              <c:numCache>
                <c:formatCode>General</c:formatCode>
                <c:ptCount val="48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国家衛健委発表に基づく感染状況!$AA$27:$AA$507</c:f>
              <c:numCache>
                <c:formatCode>General</c:formatCode>
                <c:ptCount val="48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国家衛健委発表に基づく感染状況!$AB$27:$AB$507</c:f>
              <c:numCache>
                <c:formatCode>General</c:formatCode>
                <c:ptCount val="48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国家衛健委発表に基づく感染状況!$AA$27:$AA$507</c:f>
              <c:numCache>
                <c:formatCode>General</c:formatCode>
                <c:ptCount val="48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国家衛健委発表に基づく感染状況!$AB$27:$AB$507</c:f>
              <c:numCache>
                <c:formatCode>General</c:formatCode>
                <c:ptCount val="48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国家衛健委発表に基づく感染状況!$X$27:$X$507</c:f>
              <c:numCache>
                <c:formatCode>#,##0_);[Red]\(#,##0\)</c:formatCode>
                <c:ptCount val="48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国家衛健委発表に基づく感染状況!$Y$27:$Y$507</c:f>
              <c:numCache>
                <c:formatCode>General</c:formatCode>
                <c:ptCount val="48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国家衛健委発表に基づく感染状況!$AA$27:$AA$507</c:f>
              <c:numCache>
                <c:formatCode>General</c:formatCode>
                <c:ptCount val="48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国家衛健委発表に基づく感染状況!$Z$27:$Z$507</c:f>
              <c:numCache>
                <c:formatCode>m"月"d"日"</c:formatCode>
                <c:ptCount val="48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numCache>
            </c:numRef>
          </c:cat>
          <c:val>
            <c:numRef>
              <c:f>国家衛健委発表に基づく感染状況!$AB$27:$AB$507</c:f>
              <c:numCache>
                <c:formatCode>General</c:formatCode>
                <c:ptCount val="48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香港マカオ台湾の患者・海外輸入症例・無症状病原体保有者!$CI$29:$CI$506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香港マカオ台湾の患者・海外輸入症例・無症状病原体保有者!$CF$29:$CF$506</c:f>
              <c:numCache>
                <c:formatCode>General</c:formatCode>
                <c:ptCount val="47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香港マカオ台湾の患者・海外輸入症例・無症状病原体保有者!$CG$29:$CG$506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香港マカオ台湾の患者・海外輸入症例・無症状病原体保有者!$BE$70:$BE$506</c:f>
              <c:numCache>
                <c:formatCode>m"月"d"日"</c:formatCode>
                <c:ptCount val="43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numCache>
            </c:numRef>
          </c:cat>
          <c:val>
            <c:numRef>
              <c:f>香港マカオ台湾の患者・海外輸入症例・無症状病原体保有者!$BF$70:$BF$506</c:f>
              <c:numCache>
                <c:formatCode>General</c:formatCode>
                <c:ptCount val="43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香港マカオ台湾の患者・海外輸入症例・無症状病原体保有者!$BE$70:$BE$506</c:f>
              <c:numCache>
                <c:formatCode>m"月"d"日"</c:formatCode>
                <c:ptCount val="43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numCache>
            </c:numRef>
          </c:cat>
          <c:val>
            <c:numRef>
              <c:f>香港マカオ台湾の患者・海外輸入症例・無症状病原体保有者!$BG$70:$BG$506</c:f>
              <c:numCache>
                <c:formatCode>General</c:formatCode>
                <c:ptCount val="43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香港マカオ台湾の患者・海外輸入症例・無症状病原体保有者!$BX$29:$BX$506</c:f>
              <c:numCache>
                <c:formatCode>General</c:formatCode>
                <c:ptCount val="47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香港マカオ台湾の患者・海外輸入症例・無症状病原体保有者!$BY$29:$BY$506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香港マカオ台湾の患者・海外輸入症例・無症状病原体保有者!$BZ$29:$BZ$506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香港マカオ台湾の患者・海外輸入症例・無症状病原体保有者!$CB$29:$CB$506</c:f>
              <c:numCache>
                <c:formatCode>General</c:formatCode>
                <c:ptCount val="47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香港マカオ台湾の患者・海外輸入症例・無症状病原体保有者!$CC$29:$CC$506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香港マカオ台湾の患者・海外輸入症例・無症状病原体保有者!$CD$29:$CD$506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香港マカオ台湾の患者・海外輸入症例・無症状病原体保有者!$BJ$97:$BJ$505</c:f>
              <c:numCache>
                <c:formatCode>m"月"d"日"</c:formatCode>
                <c:ptCount val="4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numCache>
            </c:numRef>
          </c:cat>
          <c:val>
            <c:numRef>
              <c:f>香港マカオ台湾の患者・海外輸入症例・無症状病原体保有者!$BK$97:$BK$505</c:f>
              <c:numCache>
                <c:formatCode>General</c:formatCode>
                <c:ptCount val="40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香港マカオ台湾の患者・海外輸入症例・無症状病原体保有者!$BJ$97:$BJ$505</c:f>
              <c:numCache>
                <c:formatCode>m"月"d"日"</c:formatCode>
                <c:ptCount val="4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numCache>
            </c:numRef>
          </c:cat>
          <c:val>
            <c:numRef>
              <c:f>香港マカオ台湾の患者・海外輸入症例・無症状病原体保有者!$BL$97:$BL$505</c:f>
              <c:numCache>
                <c:formatCode>General</c:formatCode>
                <c:ptCount val="40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香港マカオ台湾の患者・海外輸入症例・無症状病原体保有者!$BM$97:$BM$505</c:f>
              <c:numCache>
                <c:formatCode>m"月"d"日"</c:formatCode>
                <c:ptCount val="4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numCache>
            </c:numRef>
          </c:cat>
          <c:val>
            <c:numRef>
              <c:f>香港マカオ台湾の患者・海外輸入症例・無症状病原体保有者!$BN$97:$BN$505</c:f>
              <c:numCache>
                <c:formatCode>General</c:formatCode>
                <c:ptCount val="40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香港マカオ台湾の患者・海外輸入症例・無症状病原体保有者!$BM$97:$BM$505</c:f>
              <c:numCache>
                <c:formatCode>m"月"d"日"</c:formatCode>
                <c:ptCount val="40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numCache>
            </c:numRef>
          </c:cat>
          <c:val>
            <c:numRef>
              <c:f>香港マカオ台湾の患者・海外輸入症例・無症状病原体保有者!$BO$97:$BO$505</c:f>
              <c:numCache>
                <c:formatCode>General</c:formatCode>
                <c:ptCount val="40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香港マカオ台湾の患者・海外輸入症例・無症状病原体保有者!$CI$29:$CI$506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香港マカオ台湾の患者・海外輸入症例・無症状病原体保有者!$CF$29:$CF$506</c:f>
              <c:numCache>
                <c:formatCode>General</c:formatCode>
                <c:ptCount val="47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香港マカオ台湾の患者・海外輸入症例・無症状病原体保有者!$CE$29:$CE$506</c:f>
              <c:numCache>
                <c:formatCode>m"月"d"日"</c:formatCode>
                <c:ptCount val="47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numCache>
            </c:numRef>
          </c:cat>
          <c:val>
            <c:numRef>
              <c:f>香港マカオ台湾の患者・海外輸入症例・無症状病原体保有者!$CG$29:$CG$506</c:f>
              <c:numCache>
                <c:formatCode>General</c:formatCode>
                <c:ptCount val="4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6"/>
  <sheetViews>
    <sheetView zoomScaleNormal="100" workbookViewId="0">
      <pane xSplit="2" ySplit="5" topLeftCell="C499" activePane="bottomRight" state="frozen"/>
      <selection pane="topRight" activeCell="C1" sqref="C1"/>
      <selection pane="bottomLeft" activeCell="A8" sqref="A8"/>
      <selection pane="bottomRight" activeCell="C505" sqref="C50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44329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c r="C506" s="59"/>
      <c r="D506" s="49"/>
      <c r="E506" s="61"/>
      <c r="F506" s="60"/>
      <c r="G506" s="59"/>
      <c r="H506" s="61"/>
      <c r="I506" s="55"/>
      <c r="J506" s="59"/>
      <c r="K506" s="61"/>
      <c r="L506" s="59"/>
      <c r="M506" s="61"/>
      <c r="N506" s="48"/>
      <c r="O506" s="60"/>
      <c r="P506" s="124"/>
      <c r="Q506" s="60"/>
      <c r="R506" s="48"/>
      <c r="S506" s="60"/>
      <c r="T506" s="60"/>
      <c r="U506" s="78"/>
    </row>
    <row r="507" spans="2:29" ht="9.5" customHeight="1" thickBot="1" x14ac:dyDescent="0.6">
      <c r="B507" s="66"/>
      <c r="C507" s="79"/>
      <c r="D507" s="80"/>
      <c r="E507" s="82"/>
      <c r="F507" s="95"/>
      <c r="G507" s="79"/>
      <c r="H507" s="82"/>
      <c r="I507" s="82"/>
      <c r="J507" s="79"/>
      <c r="K507" s="82"/>
      <c r="L507" s="79"/>
      <c r="M507" s="82"/>
      <c r="N507" s="83"/>
      <c r="O507" s="81"/>
      <c r="P507" s="94"/>
      <c r="Q507" s="95"/>
      <c r="R507" s="120"/>
      <c r="S507" s="95"/>
      <c r="T507" s="95"/>
      <c r="U507" s="67"/>
    </row>
    <row r="509" spans="2:29" ht="13" customHeight="1" x14ac:dyDescent="0.55000000000000004">
      <c r="E509" s="112"/>
      <c r="F509" s="113"/>
      <c r="G509" s="112" t="s">
        <v>80</v>
      </c>
      <c r="H509" s="113"/>
      <c r="I509" s="113"/>
      <c r="J509" s="113"/>
      <c r="U509" s="72"/>
    </row>
    <row r="510" spans="2:29" ht="13" customHeight="1" x14ac:dyDescent="0.55000000000000004">
      <c r="E510" s="112" t="s">
        <v>98</v>
      </c>
      <c r="F510" s="113"/>
      <c r="G510" s="293" t="s">
        <v>79</v>
      </c>
      <c r="H510" s="294"/>
      <c r="I510" s="112" t="s">
        <v>106</v>
      </c>
      <c r="J510" s="113"/>
    </row>
    <row r="511" spans="2:29" ht="13" customHeight="1" x14ac:dyDescent="0.55000000000000004">
      <c r="B511" s="130"/>
      <c r="E511" s="114" t="s">
        <v>108</v>
      </c>
      <c r="F511" s="113"/>
      <c r="G511" s="115"/>
      <c r="H511" s="115"/>
      <c r="I511" s="112" t="s">
        <v>107</v>
      </c>
      <c r="J511" s="113"/>
    </row>
    <row r="512" spans="2:29" ht="18.5" customHeight="1" x14ac:dyDescent="0.55000000000000004">
      <c r="E512" s="112" t="s">
        <v>96</v>
      </c>
      <c r="F512" s="113"/>
      <c r="G512" s="112" t="s">
        <v>97</v>
      </c>
      <c r="H512" s="113"/>
      <c r="I512" s="113"/>
      <c r="J512" s="113"/>
    </row>
    <row r="513" spans="5:10" ht="13" customHeight="1" x14ac:dyDescent="0.55000000000000004">
      <c r="E513" s="112" t="s">
        <v>98</v>
      </c>
      <c r="F513" s="113"/>
      <c r="G513" s="112" t="s">
        <v>99</v>
      </c>
      <c r="H513" s="113"/>
      <c r="I513" s="113"/>
      <c r="J513" s="113"/>
    </row>
    <row r="514" spans="5:10" ht="13" customHeight="1" x14ac:dyDescent="0.55000000000000004">
      <c r="E514" s="112" t="s">
        <v>98</v>
      </c>
      <c r="F514" s="113"/>
      <c r="G514" s="112" t="s">
        <v>100</v>
      </c>
      <c r="H514" s="113"/>
      <c r="I514" s="113"/>
      <c r="J514" s="113"/>
    </row>
    <row r="515" spans="5:10" ht="13" customHeight="1" x14ac:dyDescent="0.55000000000000004">
      <c r="E515" s="112" t="s">
        <v>101</v>
      </c>
      <c r="F515" s="113"/>
      <c r="G515" s="112" t="s">
        <v>102</v>
      </c>
      <c r="H515" s="113"/>
      <c r="I515" s="113"/>
      <c r="J515" s="113"/>
    </row>
    <row r="516" spans="5:10" ht="13" customHeight="1" x14ac:dyDescent="0.55000000000000004">
      <c r="E516" s="112" t="s">
        <v>103</v>
      </c>
      <c r="F516" s="113"/>
      <c r="G516" s="112" t="s">
        <v>104</v>
      </c>
      <c r="H516" s="113"/>
      <c r="I516" s="113"/>
      <c r="J516" s="113"/>
    </row>
  </sheetData>
  <mergeCells count="12">
    <mergeCell ref="G510:H51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0"/>
  <sheetViews>
    <sheetView topLeftCell="A4" zoomScale="96" zoomScaleNormal="96" workbookViewId="0">
      <pane xSplit="1" ySplit="4" topLeftCell="B496" activePane="bottomRight" state="frozen"/>
      <selection activeCell="A4" sqref="A4"/>
      <selection pane="topRight" activeCell="B4" sqref="B4"/>
      <selection pane="bottomLeft" activeCell="A8" sqref="A8"/>
      <selection pane="bottomRight" activeCell="A504" sqref="A504:D50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4"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4"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4" si="2496">+BA473+1</f>
        <v>257</v>
      </c>
      <c r="BB474" s="130">
        <v>0</v>
      </c>
      <c r="BC474" s="27">
        <f t="shared" si="2461"/>
        <v>964</v>
      </c>
      <c r="BD474" s="238">
        <f t="shared" ref="BD474:BD504"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BF504" si="3991">+B503</f>
        <v>16</v>
      </c>
      <c r="BG503" s="132">
        <f t="shared" ref="BG503" si="3992">+BI503</f>
        <v>5801</v>
      </c>
      <c r="BH503" s="229">
        <f t="shared" ref="BH503" si="3993">+A503</f>
        <v>44327</v>
      </c>
      <c r="BI503" s="132">
        <f t="shared" ref="BI503" si="3994">+C503</f>
        <v>5801</v>
      </c>
      <c r="BJ503" s="1">
        <f t="shared" ref="BJ503" si="3995">+BE503</f>
        <v>44327</v>
      </c>
      <c r="BK503">
        <f t="shared" ref="BK503:BK504" si="3996">+L503</f>
        <v>11</v>
      </c>
      <c r="BL503">
        <f t="shared" ref="BL503:BL504" si="3997">+M503</f>
        <v>11</v>
      </c>
      <c r="BM503" s="1">
        <f t="shared" ref="BM503" si="3998">+BJ503</f>
        <v>44327</v>
      </c>
      <c r="BN503">
        <f t="shared" ref="BN503" si="3999">+BN502+BK503</f>
        <v>9255</v>
      </c>
      <c r="BO503">
        <f t="shared" ref="BO503" si="4000">+BO502+BL503</f>
        <v>4790</v>
      </c>
      <c r="BP503" s="179">
        <f t="shared" ref="BP503" si="4001">+A503</f>
        <v>44327</v>
      </c>
      <c r="BQ503">
        <f t="shared" ref="BQ503:BQ504"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CB504"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c r="B505" s="147"/>
      <c r="C505" s="154"/>
      <c r="D505" s="154"/>
      <c r="E505" s="147"/>
      <c r="F505" s="147"/>
      <c r="G505" s="147"/>
      <c r="H505" s="135"/>
      <c r="I505" s="147"/>
      <c r="J505" s="135"/>
      <c r="K505" s="42"/>
      <c r="L505" s="146"/>
      <c r="M505" s="147"/>
      <c r="N505" s="135"/>
      <c r="O505" s="135"/>
      <c r="P505" s="147"/>
      <c r="Q505" s="147"/>
      <c r="R505" s="135"/>
      <c r="S505" s="135"/>
      <c r="T505" s="147"/>
      <c r="U505" s="147"/>
      <c r="V505" s="135"/>
      <c r="W505" s="42"/>
      <c r="X505" s="148"/>
      <c r="Z505" s="75"/>
      <c r="AA505" s="230"/>
      <c r="AB505" s="230"/>
      <c r="AC505" s="231"/>
      <c r="AD505" s="183"/>
      <c r="AE505" s="243"/>
      <c r="AF505" s="155"/>
      <c r="AG505" s="184"/>
      <c r="AH505" s="155"/>
      <c r="AI505" s="184"/>
      <c r="AJ505" s="185"/>
      <c r="AK505" s="186"/>
      <c r="AL505" s="155"/>
      <c r="AM505" s="184"/>
      <c r="AN505" s="155"/>
      <c r="AO505" s="184"/>
      <c r="AP505" s="187"/>
      <c r="AQ505" s="186"/>
      <c r="AR505" s="155"/>
      <c r="AS505" s="184"/>
      <c r="AT505" s="155"/>
      <c r="AU505" s="184"/>
      <c r="AV505" s="188"/>
      <c r="AX505"/>
      <c r="AY505"/>
      <c r="AZ505"/>
      <c r="BB505"/>
      <c r="BQ505" s="45"/>
      <c r="BR505" s="45"/>
      <c r="BS505" s="45"/>
      <c r="BT505" s="45"/>
      <c r="BU505" s="45"/>
      <c r="BV505" s="45"/>
      <c r="BW505" s="45"/>
    </row>
    <row r="506" spans="1:91" ht="7" customHeight="1" thickBot="1" x14ac:dyDescent="0.6">
      <c r="A506" s="66"/>
      <c r="B506" s="146"/>
      <c r="C506" s="154"/>
      <c r="D506" s="147"/>
      <c r="E506" s="147"/>
      <c r="F506" s="147"/>
      <c r="G506" s="147"/>
      <c r="H506" s="135"/>
      <c r="I506" s="147"/>
      <c r="J506" s="135"/>
      <c r="K506" s="148"/>
      <c r="L506" s="146"/>
      <c r="M506" s="147"/>
      <c r="N506" s="135"/>
      <c r="O506" s="135"/>
      <c r="P506" s="147"/>
      <c r="Q506" s="147"/>
      <c r="R506" s="135"/>
      <c r="S506" s="135"/>
      <c r="T506" s="147"/>
      <c r="U506" s="147"/>
      <c r="V506" s="135"/>
      <c r="W506" s="42"/>
      <c r="X506" s="148"/>
      <c r="Z506" s="66"/>
      <c r="AA506" s="64"/>
      <c r="AB506" s="64"/>
      <c r="AC506" s="64"/>
      <c r="AD506" s="183"/>
      <c r="AE506" s="243"/>
      <c r="AF506" s="155"/>
      <c r="AG506" s="184"/>
      <c r="AH506" s="155"/>
      <c r="AI506" s="184"/>
      <c r="AJ506" s="185"/>
      <c r="AK506" s="186"/>
      <c r="AL506" s="155"/>
      <c r="AM506" s="184"/>
      <c r="AN506" s="155"/>
      <c r="AO506" s="184"/>
      <c r="AP506" s="187"/>
      <c r="AQ506" s="186"/>
      <c r="AR506" s="155"/>
      <c r="AS506" s="184"/>
      <c r="AT506" s="155"/>
      <c r="AU506" s="184"/>
      <c r="AV506" s="188"/>
    </row>
    <row r="507" spans="1:91" x14ac:dyDescent="0.55000000000000004">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AE507">
        <f>SUM(AD443:AD448)</f>
        <v>190</v>
      </c>
      <c r="AY507" s="45" t="s">
        <v>476</v>
      </c>
      <c r="BB507" s="45" t="s">
        <v>475</v>
      </c>
      <c r="BU507">
        <f>SUM(BU442:BU506)</f>
        <v>664</v>
      </c>
    </row>
    <row r="508" spans="1:91" x14ac:dyDescent="0.55000000000000004">
      <c r="AI508" s="259">
        <f>SUM(AI189:AI505)</f>
        <v>203</v>
      </c>
      <c r="AY508" s="45">
        <f>SUM(AY359:AY413)</f>
        <v>69</v>
      </c>
      <c r="BB508" s="45">
        <f>SUM(BB374:BB413)</f>
        <v>941</v>
      </c>
    </row>
    <row r="509" spans="1:91" x14ac:dyDescent="0.55000000000000004">
      <c r="L509">
        <f>SUM(L97:L508)</f>
        <v>9269</v>
      </c>
      <c r="P509">
        <f>SUM(P97:P508)</f>
        <v>1796</v>
      </c>
      <c r="AD509">
        <f>SUM(AD188:AD194)</f>
        <v>82</v>
      </c>
    </row>
    <row r="510" spans="1:91" ht="15.5" customHeight="1" x14ac:dyDescent="0.55000000000000004">
      <c r="A510" s="130"/>
      <c r="D510">
        <f>SUM(B229:B259)</f>
        <v>435</v>
      </c>
      <c r="Z510" s="130"/>
      <c r="AA510" s="130"/>
      <c r="AB510" s="130"/>
      <c r="AC510" s="130"/>
      <c r="AF510">
        <f>SUM(AD188:AD505)</f>
        <v>10611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77"/>
  <sheetViews>
    <sheetView workbookViewId="0">
      <pane xSplit="3" ySplit="1" topLeftCell="P257" activePane="bottomRight" state="frozen"/>
      <selection pane="topRight" activeCell="C1" sqref="C1"/>
      <selection pane="bottomLeft" activeCell="A2" sqref="A2"/>
      <selection pane="bottomRight" activeCell="AA267" sqref="AA26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67"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c r="C268" s="1"/>
      <c r="I268" s="265"/>
      <c r="AF268" s="1"/>
      <c r="AG268" s="266"/>
    </row>
    <row r="269" spans="2:34" x14ac:dyDescent="0.55000000000000004">
      <c r="B269" s="240"/>
      <c r="C269" s="1"/>
      <c r="AF269" s="278">
        <v>1</v>
      </c>
    </row>
    <row r="270" spans="2:34" s="264" customFormat="1" ht="5" customHeight="1" x14ac:dyDescent="0.55000000000000004">
      <c r="B270" s="263"/>
      <c r="C270" s="262"/>
      <c r="AE270" s="5"/>
    </row>
    <row r="271" spans="2:34" ht="5.5" customHeight="1" x14ac:dyDescent="0.55000000000000004">
      <c r="B271" s="256"/>
      <c r="C271" s="1"/>
    </row>
    <row r="272" spans="2:34" x14ac:dyDescent="0.55000000000000004">
      <c r="B272">
        <f>SUM(B2:B271)</f>
        <v>3456</v>
      </c>
      <c r="C272" s="1" t="s">
        <v>348</v>
      </c>
      <c r="D272" s="27">
        <f>SUM(D2:D271)</f>
        <v>1142</v>
      </c>
      <c r="E272" s="27">
        <f>SUM(E2:E271)</f>
        <v>660</v>
      </c>
      <c r="F272" s="27">
        <f>SUM(F2:F271)</f>
        <v>356</v>
      </c>
      <c r="G272" s="27">
        <f>SUM(G2:G271)</f>
        <v>236</v>
      </c>
      <c r="H272" s="27">
        <f>SUM(H2:H271)</f>
        <v>228</v>
      </c>
      <c r="J272">
        <f t="shared" ref="J272:AD272" si="297">SUM(J2:J271)</f>
        <v>54</v>
      </c>
      <c r="K272">
        <f t="shared" si="297"/>
        <v>2</v>
      </c>
      <c r="L272">
        <f t="shared" si="297"/>
        <v>14</v>
      </c>
      <c r="M272">
        <f t="shared" si="297"/>
        <v>24</v>
      </c>
      <c r="N272">
        <f t="shared" si="297"/>
        <v>20</v>
      </c>
      <c r="O272">
        <f t="shared" si="297"/>
        <v>17</v>
      </c>
      <c r="P272">
        <f t="shared" si="297"/>
        <v>25</v>
      </c>
      <c r="Q272">
        <f t="shared" si="297"/>
        <v>36</v>
      </c>
      <c r="R272">
        <f t="shared" si="297"/>
        <v>4</v>
      </c>
      <c r="S272">
        <f t="shared" si="297"/>
        <v>19</v>
      </c>
      <c r="T272">
        <f t="shared" si="297"/>
        <v>27</v>
      </c>
      <c r="U272">
        <f t="shared" si="297"/>
        <v>56</v>
      </c>
      <c r="V272">
        <f t="shared" si="297"/>
        <v>1</v>
      </c>
      <c r="W272">
        <f t="shared" si="297"/>
        <v>60</v>
      </c>
      <c r="X272">
        <f t="shared" si="297"/>
        <v>93</v>
      </c>
      <c r="Y272">
        <f t="shared" si="297"/>
        <v>1</v>
      </c>
      <c r="Z272">
        <f t="shared" si="297"/>
        <v>40</v>
      </c>
      <c r="AA272">
        <f t="shared" si="297"/>
        <v>44</v>
      </c>
      <c r="AB272">
        <f t="shared" si="297"/>
        <v>162</v>
      </c>
      <c r="AC272">
        <f t="shared" si="297"/>
        <v>65</v>
      </c>
      <c r="AD272">
        <f t="shared" si="297"/>
        <v>70</v>
      </c>
    </row>
    <row r="273" spans="2:10" x14ac:dyDescent="0.55000000000000004">
      <c r="C273" s="1"/>
    </row>
    <row r="274" spans="2:10" ht="5" customHeight="1" x14ac:dyDescent="0.55000000000000004">
      <c r="C274" s="1"/>
    </row>
    <row r="277" spans="2:10" x14ac:dyDescent="0.55000000000000004">
      <c r="B277" s="240"/>
      <c r="J27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55" zoomScale="70" zoomScaleNormal="70" workbookViewId="0">
      <selection activeCell="V28" sqref="V28"/>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2"/>
  <sheetViews>
    <sheetView topLeftCell="A2" workbookViewId="0">
      <pane xSplit="2" ySplit="2" topLeftCell="C302" activePane="bottomRight" state="frozen"/>
      <selection activeCell="O24" sqref="O24"/>
      <selection pane="topRight" activeCell="O24" sqref="O24"/>
      <selection pane="bottomLeft" activeCell="O24" sqref="O24"/>
      <selection pane="bottomRight" activeCell="G309" sqref="G30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B309" s="249"/>
      <c r="C309" s="45"/>
      <c r="G309" s="1"/>
      <c r="H309" s="130"/>
      <c r="I309" s="248"/>
      <c r="J309" s="130"/>
      <c r="K309" s="253"/>
      <c r="L309" s="276"/>
      <c r="M309" s="5"/>
      <c r="N309" s="253"/>
      <c r="O309" s="130"/>
      <c r="P309" s="130"/>
      <c r="Q309" s="6"/>
      <c r="R309" s="277"/>
      <c r="S309" s="239"/>
      <c r="T309" s="254"/>
      <c r="U309" s="279"/>
      <c r="V309" s="5"/>
      <c r="W309" s="27"/>
      <c r="X309" s="254"/>
      <c r="Y309" s="5"/>
      <c r="Z309" s="251"/>
    </row>
    <row r="310" spans="1:26" x14ac:dyDescent="0.55000000000000004">
      <c r="B310" s="249"/>
      <c r="C310" s="45"/>
      <c r="G310" s="1"/>
      <c r="H310" s="129"/>
      <c r="I310" s="286"/>
      <c r="J310" s="129"/>
      <c r="K310" s="287"/>
      <c r="L310" s="288"/>
      <c r="M310" s="286"/>
      <c r="N310" s="287"/>
      <c r="O310" s="129"/>
      <c r="P310" s="286"/>
      <c r="Q310" s="289"/>
      <c r="R310" s="290"/>
      <c r="S310" s="289"/>
      <c r="T310" s="129"/>
      <c r="U310" s="291"/>
      <c r="V310" s="286"/>
      <c r="W310" s="286"/>
      <c r="X310" s="129"/>
      <c r="Y310" s="286"/>
      <c r="Z310" s="129"/>
    </row>
    <row r="311" spans="1:26" ht="7.5" customHeight="1" x14ac:dyDescent="0.55000000000000004">
      <c r="H311" s="286"/>
      <c r="I311" s="286"/>
      <c r="J311" s="286"/>
      <c r="K311" s="286"/>
      <c r="L311" s="292"/>
      <c r="M311" s="286"/>
      <c r="N311" s="286"/>
      <c r="O311" s="286"/>
      <c r="P311" s="286"/>
      <c r="Q311" s="286"/>
      <c r="R311" s="292"/>
      <c r="S311" s="286"/>
      <c r="T311" s="286"/>
      <c r="U311" s="286"/>
      <c r="V311" s="286"/>
      <c r="W311" s="286"/>
      <c r="X311" s="129"/>
      <c r="Y311" s="286"/>
      <c r="Z311" s="129"/>
    </row>
    <row r="312" spans="1:26" x14ac:dyDescent="0.55000000000000004">
      <c r="H312" s="286"/>
      <c r="I312" s="286"/>
      <c r="J312" s="286"/>
      <c r="K312" s="286"/>
      <c r="L312" s="292"/>
      <c r="M312" s="286"/>
      <c r="N312" s="286"/>
      <c r="O312" s="286"/>
      <c r="P312" s="286"/>
      <c r="Q312" s="286"/>
      <c r="R312" s="292"/>
      <c r="S312" s="286"/>
      <c r="T312" s="286"/>
      <c r="U312" s="286"/>
      <c r="V312" s="286"/>
      <c r="W312" s="286"/>
      <c r="X312" s="129"/>
      <c r="Y312" s="286"/>
      <c r="Z312"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2021-05-14T00:45:25Z</dcterms:modified>
</cp:coreProperties>
</file>