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B7FE740D-8049-4671-A7A1-6D1234DE697D}" xr6:coauthVersionLast="46" xr6:coauthVersionMax="46" xr10:uidLastSave="{00000000-0000-0000-0000-000000000000}"/>
  <bookViews>
    <workbookView xWindow="-110" yWindow="-110" windowWidth="19420" windowHeight="9600" tabRatio="802"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15" i="2" l="1"/>
  <c r="AA515" i="2"/>
  <c r="Z515" i="2"/>
  <c r="Y515" i="2"/>
  <c r="X515" i="2"/>
  <c r="W515" i="2"/>
  <c r="AS514" i="5"/>
  <c r="AG514" i="5"/>
  <c r="CG514" i="5" s="1"/>
  <c r="P515" i="2"/>
  <c r="O515" i="2"/>
  <c r="M515" i="2"/>
  <c r="K515" i="2"/>
  <c r="H515" i="2"/>
  <c r="CM514" i="5"/>
  <c r="CL514" i="5"/>
  <c r="CJ514" i="5"/>
  <c r="CI514" i="5"/>
  <c r="CH514" i="5"/>
  <c r="CE514" i="5"/>
  <c r="CD514" i="5"/>
  <c r="CC514" i="5"/>
  <c r="CB514" i="5"/>
  <c r="CA514" i="5"/>
  <c r="BZ514" i="5"/>
  <c r="BY514" i="5"/>
  <c r="BX514" i="5"/>
  <c r="BW514" i="5"/>
  <c r="BU514" i="5"/>
  <c r="BV514" i="5" s="1"/>
  <c r="BS514" i="5"/>
  <c r="BR514" i="5"/>
  <c r="BQ514" i="5"/>
  <c r="BP514" i="5"/>
  <c r="BL514" i="5"/>
  <c r="BO514" i="5" s="1"/>
  <c r="BK514" i="5"/>
  <c r="BN514" i="5" s="1"/>
  <c r="BH514" i="5"/>
  <c r="BF514" i="5"/>
  <c r="BE514" i="5"/>
  <c r="BJ514" i="5" s="1"/>
  <c r="BM514" i="5" s="1"/>
  <c r="BD514" i="5"/>
  <c r="BC514" i="5"/>
  <c r="BA514" i="5"/>
  <c r="AZ514" i="5"/>
  <c r="AX514" i="5"/>
  <c r="AW514" i="5"/>
  <c r="AU514" i="5"/>
  <c r="AI514" i="5"/>
  <c r="AQ514" i="5"/>
  <c r="AO514" i="5"/>
  <c r="AM514" i="5"/>
  <c r="AK514" i="5"/>
  <c r="AD514" i="5"/>
  <c r="AE514" i="5" s="1"/>
  <c r="AC514" i="5"/>
  <c r="AB514" i="5"/>
  <c r="AA514" i="5"/>
  <c r="Z514" i="5"/>
  <c r="Y514" i="5"/>
  <c r="C514" i="5"/>
  <c r="D514" i="5" s="1"/>
  <c r="I277" i="7"/>
  <c r="B277" i="7" s="1"/>
  <c r="AG277" i="7" s="1"/>
  <c r="AH277" i="7"/>
  <c r="AF277" i="7"/>
  <c r="Y318" i="6"/>
  <c r="V318" i="6"/>
  <c r="U318" i="6"/>
  <c r="AU513" i="5"/>
  <c r="AS513" i="5"/>
  <c r="AG513" i="5"/>
  <c r="CG513" i="5" s="1"/>
  <c r="CJ513" i="5"/>
  <c r="CH513" i="5"/>
  <c r="CE513" i="5"/>
  <c r="CD513" i="5"/>
  <c r="CC513" i="5"/>
  <c r="CB513" i="5"/>
  <c r="CA513" i="5"/>
  <c r="BZ513" i="5"/>
  <c r="BY513" i="5"/>
  <c r="BX513" i="5"/>
  <c r="BW513" i="5"/>
  <c r="BS513" i="5"/>
  <c r="BR513" i="5"/>
  <c r="BQ513" i="5"/>
  <c r="BP513" i="5"/>
  <c r="BL513" i="5"/>
  <c r="BK513" i="5"/>
  <c r="BH513" i="5"/>
  <c r="BF513" i="5"/>
  <c r="AX513" i="5"/>
  <c r="AQ513" i="5"/>
  <c r="AO513" i="5"/>
  <c r="AM513" i="5"/>
  <c r="AK513" i="5"/>
  <c r="AI513" i="5"/>
  <c r="CI513" i="5" s="1"/>
  <c r="AD513" i="5"/>
  <c r="BU513" i="5" s="1"/>
  <c r="AC513" i="5"/>
  <c r="AB513" i="5"/>
  <c r="AA513" i="5"/>
  <c r="Z513" i="5"/>
  <c r="CL513" i="5" s="1"/>
  <c r="I276" i="7"/>
  <c r="B276" i="7" s="1"/>
  <c r="AG276" i="7" s="1"/>
  <c r="AH276" i="7"/>
  <c r="AF276" i="7"/>
  <c r="Y317" i="6"/>
  <c r="V317" i="6"/>
  <c r="U317" i="6"/>
  <c r="AA514" i="2"/>
  <c r="Z514" i="2"/>
  <c r="X514" i="2"/>
  <c r="W514" i="2"/>
  <c r="P514" i="2"/>
  <c r="CH512" i="5"/>
  <c r="CE512" i="5"/>
  <c r="CD512" i="5"/>
  <c r="CC512" i="5"/>
  <c r="CB512" i="5"/>
  <c r="CA512" i="5"/>
  <c r="BZ512" i="5"/>
  <c r="BY512" i="5"/>
  <c r="BX512" i="5"/>
  <c r="BW512" i="5"/>
  <c r="BS512" i="5"/>
  <c r="BR512" i="5"/>
  <c r="BQ512" i="5"/>
  <c r="BP512" i="5"/>
  <c r="BL512" i="5"/>
  <c r="BK512" i="5"/>
  <c r="BH512" i="5"/>
  <c r="BF512" i="5"/>
  <c r="AX512" i="5"/>
  <c r="Z512" i="5"/>
  <c r="CL512" i="5" s="1"/>
  <c r="AA512" i="5"/>
  <c r="AB512" i="5"/>
  <c r="AC512" i="5"/>
  <c r="AD512" i="5"/>
  <c r="BU512" i="5" s="1"/>
  <c r="AG512" i="5"/>
  <c r="CG512" i="5" s="1"/>
  <c r="AI512" i="5"/>
  <c r="CM512" i="5" s="1"/>
  <c r="AK512" i="5"/>
  <c r="AM512" i="5"/>
  <c r="AO512" i="5"/>
  <c r="AQ512" i="5"/>
  <c r="AS512" i="5"/>
  <c r="AU512" i="5"/>
  <c r="AA513" i="2"/>
  <c r="Z513" i="2"/>
  <c r="X513" i="2"/>
  <c r="W513" i="2"/>
  <c r="P513" i="2"/>
  <c r="AH275" i="7"/>
  <c r="AF275" i="7"/>
  <c r="I275" i="7"/>
  <c r="B275" i="7" s="1"/>
  <c r="AG275" i="7" s="1"/>
  <c r="Y316" i="6"/>
  <c r="V316" i="6"/>
  <c r="U316" i="6"/>
  <c r="AU511" i="5"/>
  <c r="AS511" i="5"/>
  <c r="AQ511" i="5"/>
  <c r="AO511" i="5"/>
  <c r="AM511" i="5"/>
  <c r="AK511" i="5"/>
  <c r="AI511" i="5"/>
  <c r="AG511" i="5"/>
  <c r="CG511" i="5" s="1"/>
  <c r="AA512" i="2"/>
  <c r="Z512" i="2"/>
  <c r="X512" i="2"/>
  <c r="W512" i="2"/>
  <c r="P512" i="2"/>
  <c r="CM511" i="5"/>
  <c r="CI511" i="5"/>
  <c r="CH511" i="5"/>
  <c r="CE511" i="5"/>
  <c r="CD511" i="5"/>
  <c r="CC511" i="5"/>
  <c r="CB511" i="5"/>
  <c r="CA511" i="5"/>
  <c r="BZ511" i="5"/>
  <c r="BY511" i="5"/>
  <c r="BX511" i="5"/>
  <c r="BW511" i="5"/>
  <c r="BS511" i="5"/>
  <c r="BR511" i="5"/>
  <c r="BQ511" i="5"/>
  <c r="BP511" i="5"/>
  <c r="BL511" i="5"/>
  <c r="BK511" i="5"/>
  <c r="BH511" i="5"/>
  <c r="BF511" i="5"/>
  <c r="AX511" i="5"/>
  <c r="AD511" i="5"/>
  <c r="AC511" i="5"/>
  <c r="AB511" i="5"/>
  <c r="AA511" i="5"/>
  <c r="Z511" i="5"/>
  <c r="BE511" i="5" s="1"/>
  <c r="BJ511" i="5" s="1"/>
  <c r="BM511" i="5" s="1"/>
  <c r="I274" i="7"/>
  <c r="B274" i="7" s="1"/>
  <c r="AG274" i="7" s="1"/>
  <c r="AH274" i="7"/>
  <c r="AF274" i="7"/>
  <c r="Y315" i="6"/>
  <c r="V315" i="6"/>
  <c r="U315" i="6"/>
  <c r="AS510" i="5"/>
  <c r="AG510" i="5"/>
  <c r="CG510" i="5" s="1"/>
  <c r="AA511" i="2"/>
  <c r="Z511" i="2"/>
  <c r="X511" i="2"/>
  <c r="W511" i="2"/>
  <c r="P511" i="2"/>
  <c r="CH510" i="5"/>
  <c r="CE510" i="5"/>
  <c r="CD510" i="5"/>
  <c r="CC510" i="5"/>
  <c r="CB510" i="5"/>
  <c r="CA510" i="5"/>
  <c r="BZ510" i="5"/>
  <c r="BY510" i="5"/>
  <c r="BX510" i="5"/>
  <c r="BW510" i="5"/>
  <c r="BS510" i="5"/>
  <c r="BR510" i="5"/>
  <c r="BQ510" i="5"/>
  <c r="BP510" i="5"/>
  <c r="BL510" i="5"/>
  <c r="BK510" i="5"/>
  <c r="BH510" i="5"/>
  <c r="BF510" i="5"/>
  <c r="AX510" i="5"/>
  <c r="AU510" i="5"/>
  <c r="AQ510" i="5"/>
  <c r="AO510" i="5"/>
  <c r="AM510" i="5"/>
  <c r="AK510" i="5"/>
  <c r="AI510" i="5"/>
  <c r="CM510" i="5" s="1"/>
  <c r="AD510" i="5"/>
  <c r="CK510" i="5" s="1"/>
  <c r="AC510" i="5"/>
  <c r="AB510" i="5"/>
  <c r="AA510" i="5"/>
  <c r="Z510" i="5"/>
  <c r="CL510" i="5" s="1"/>
  <c r="AH273" i="7"/>
  <c r="AF273" i="7"/>
  <c r="I273" i="7"/>
  <c r="B273" i="7" s="1"/>
  <c r="AG273" i="7" s="1"/>
  <c r="Y314" i="6"/>
  <c r="V314" i="6"/>
  <c r="U314" i="6"/>
  <c r="AG509" i="5"/>
  <c r="CG509" i="5" s="1"/>
  <c r="AA510" i="2"/>
  <c r="Z510" i="2"/>
  <c r="X510" i="2"/>
  <c r="W510" i="2"/>
  <c r="P510" i="2"/>
  <c r="AS509" i="5"/>
  <c r="CH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CF509" i="5" s="1"/>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82"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I515" i="2" l="1"/>
  <c r="CK514" i="5"/>
  <c r="CF514" i="5"/>
  <c r="BI514" i="5"/>
  <c r="BG514" i="5" s="1"/>
  <c r="CK513" i="5"/>
  <c r="BE513" i="5"/>
  <c r="BJ513" i="5" s="1"/>
  <c r="BM513" i="5" s="1"/>
  <c r="CM513" i="5"/>
  <c r="CF513" i="5"/>
  <c r="BE512" i="5"/>
  <c r="BJ512" i="5" s="1"/>
  <c r="BM512" i="5" s="1"/>
  <c r="CL511" i="5"/>
  <c r="CI512" i="5"/>
  <c r="CJ510" i="5"/>
  <c r="CJ512" i="5"/>
  <c r="CK512" i="5"/>
  <c r="CF512" i="5"/>
  <c r="CI510" i="5"/>
  <c r="CJ511" i="5"/>
  <c r="BE502" i="5"/>
  <c r="BJ502" i="5" s="1"/>
  <c r="BM502" i="5" s="1"/>
  <c r="BE507" i="5"/>
  <c r="BJ507" i="5" s="1"/>
  <c r="BM507" i="5" s="1"/>
  <c r="CK511" i="5"/>
  <c r="BU511" i="5"/>
  <c r="CF511" i="5"/>
  <c r="BE510" i="5"/>
  <c r="BJ510" i="5" s="1"/>
  <c r="BM510" i="5" s="1"/>
  <c r="BU510" i="5"/>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82"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W510" i="5" s="1"/>
  <c r="AW511" i="5" s="1"/>
  <c r="AW512" i="5" s="1"/>
  <c r="AW513"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Y510" i="5" s="1"/>
  <c r="Y511" i="5" s="1"/>
  <c r="Y512" i="5" s="1"/>
  <c r="Y513"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82"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17" i="5" s="1"/>
  <c r="CF443" i="5"/>
  <c r="AE517"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BV510" i="5" s="1"/>
  <c r="BV511" i="5" s="1"/>
  <c r="BV512" i="5" s="1"/>
  <c r="BV513"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18" i="5"/>
  <c r="CH378" i="5" l="1"/>
  <c r="CE378" i="5"/>
  <c r="CD378" i="5"/>
  <c r="CC378" i="5"/>
  <c r="CB378" i="5"/>
  <c r="CA378" i="5"/>
  <c r="BZ378" i="5"/>
  <c r="BY378" i="5"/>
  <c r="BX378" i="5"/>
  <c r="BW378" i="5"/>
  <c r="BS378" i="5"/>
  <c r="BR378" i="5"/>
  <c r="BQ378" i="5"/>
  <c r="BP378" i="5"/>
  <c r="BL378" i="5"/>
  <c r="BK378" i="5"/>
  <c r="BH378" i="5"/>
  <c r="BF378" i="5"/>
  <c r="BB518"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82"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R317" i="6" s="1"/>
  <c r="R318"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L315" i="6" s="1"/>
  <c r="L316" i="6" s="1"/>
  <c r="L317" i="6" s="1"/>
  <c r="L318"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82" i="7"/>
  <c r="R282"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82" i="7"/>
  <c r="AC282" i="7"/>
  <c r="AB282" i="7"/>
  <c r="Z282" i="7"/>
  <c r="G282" i="7"/>
  <c r="W282" i="7"/>
  <c r="P282" i="7"/>
  <c r="M282" i="7"/>
  <c r="E282"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87"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BD510" i="5" s="1"/>
  <c r="BD511" i="5" s="1"/>
  <c r="BD512" i="5" s="1"/>
  <c r="BD513"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20"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BA510" i="5" s="1"/>
  <c r="BA511" i="5" s="1"/>
  <c r="BA512" i="5" s="1"/>
  <c r="BA51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S315" i="6" s="1"/>
  <c r="S316" i="6" s="1"/>
  <c r="S317" i="6" s="1"/>
  <c r="S318"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N315" i="6" s="1"/>
  <c r="N316" i="6" s="1"/>
  <c r="N317" i="6" s="1"/>
  <c r="N318"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K315" i="6" s="1"/>
  <c r="K316" i="6" s="1"/>
  <c r="K317" i="6" s="1"/>
  <c r="K318"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T315" i="6" s="1"/>
  <c r="T316" i="6" s="1"/>
  <c r="T317" i="6" s="1"/>
  <c r="T318"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X315" i="6" s="1"/>
  <c r="X316" i="6" s="1"/>
  <c r="X317" i="6" s="1"/>
  <c r="X318"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Z315" i="6" s="1"/>
  <c r="Z316" i="6" s="1"/>
  <c r="Z317" i="6" s="1"/>
  <c r="Z318"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1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AE510" i="5" s="1"/>
  <c r="AE511" i="5" s="1"/>
  <c r="AE512" i="5" s="1"/>
  <c r="AE513" i="5" s="1"/>
  <c r="I44" i="6"/>
  <c r="W43" i="6"/>
  <c r="AF520" i="5"/>
  <c r="AD519"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BC510" i="5" s="1"/>
  <c r="BC511" i="5" s="1"/>
  <c r="BC512" i="5" s="1"/>
  <c r="BC513"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Z510" i="5" s="1"/>
  <c r="AZ511" i="5" s="1"/>
  <c r="AZ512" i="5" s="1"/>
  <c r="AZ513"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19" i="5"/>
  <c r="L519"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N510" i="5" s="1"/>
  <c r="BN511" i="5" s="1"/>
  <c r="BN512" i="5" s="1"/>
  <c r="BN513"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BO510" i="5" s="1"/>
  <c r="BO511" i="5" s="1"/>
  <c r="BO512" i="5" s="1"/>
  <c r="BO513"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O511" i="2" s="1"/>
  <c r="O512" i="2" s="1"/>
  <c r="O513" i="2" s="1"/>
  <c r="O514"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D277" i="5"/>
  <c r="C278" i="5"/>
  <c r="BI277" i="5"/>
  <c r="BG277" i="5" s="1"/>
  <c r="H177" i="2"/>
  <c r="Y176" i="2"/>
  <c r="AB148" i="2"/>
  <c r="M149" i="2"/>
  <c r="I148" i="2"/>
  <c r="W314" i="6" l="1"/>
  <c r="I315" i="6"/>
  <c r="D278" i="5"/>
  <c r="C279" i="5"/>
  <c r="BI278" i="5"/>
  <c r="BG278" i="5" s="1"/>
  <c r="M150" i="2"/>
  <c r="AB149" i="2"/>
  <c r="I149" i="2"/>
  <c r="H178" i="2"/>
  <c r="Y177" i="2"/>
  <c r="W315" i="6" l="1"/>
  <c r="I316" i="6"/>
  <c r="D279" i="5"/>
  <c r="C280" i="5"/>
  <c r="BI279" i="5"/>
  <c r="BG279" i="5" s="1"/>
  <c r="H179" i="2"/>
  <c r="Y178" i="2"/>
  <c r="M151" i="2"/>
  <c r="AB150" i="2"/>
  <c r="I150" i="2"/>
  <c r="W316" i="6" l="1"/>
  <c r="I317" i="6"/>
  <c r="D280" i="5"/>
  <c r="C281" i="5"/>
  <c r="BI280" i="5"/>
  <c r="BG280" i="5" s="1"/>
  <c r="AB151" i="2"/>
  <c r="M152" i="2"/>
  <c r="I151" i="2"/>
  <c r="Y179" i="2"/>
  <c r="H180" i="2"/>
  <c r="W317" i="6" l="1"/>
  <c r="I318" i="6"/>
  <c r="W318" i="6" s="1"/>
  <c r="D281" i="5"/>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C510" i="5" s="1"/>
  <c r="C511" i="5" s="1"/>
  <c r="C512" i="5" s="1"/>
  <c r="C513" i="5" s="1"/>
  <c r="BI474" i="5"/>
  <c r="BG474" i="5" s="1"/>
  <c r="D474" i="5"/>
  <c r="H310" i="2"/>
  <c r="Y309" i="2"/>
  <c r="M281" i="2"/>
  <c r="M282" i="2" s="1"/>
  <c r="AB280" i="2"/>
  <c r="I280" i="2"/>
  <c r="BI513" i="5" l="1"/>
  <c r="BG513" i="5" s="1"/>
  <c r="D513" i="5"/>
  <c r="D512" i="5"/>
  <c r="BI512" i="5"/>
  <c r="BG512" i="5" s="1"/>
  <c r="D511" i="5"/>
  <c r="BI511" i="5"/>
  <c r="BG511" i="5" s="1"/>
  <c r="D510" i="5"/>
  <c r="BI510" i="5"/>
  <c r="BG510" i="5" s="1"/>
  <c r="D509" i="5"/>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H511" i="2" s="1"/>
  <c r="H512" i="2" s="1"/>
  <c r="H513" i="2" s="1"/>
  <c r="H514" i="2" s="1"/>
  <c r="Y499" i="2"/>
  <c r="Y498" i="2"/>
  <c r="Y497" i="2"/>
  <c r="Y496" i="2"/>
  <c r="AB370" i="2"/>
  <c r="M371" i="2"/>
  <c r="I370" i="2"/>
  <c r="Y514" i="2" l="1"/>
  <c r="Y513" i="2"/>
  <c r="Y512" i="2"/>
  <c r="Y511" i="2"/>
  <c r="Y510" i="2"/>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82" i="7"/>
  <c r="AH197" i="7"/>
  <c r="U282" i="7"/>
  <c r="S282" i="7"/>
  <c r="Q282" i="7"/>
  <c r="N282" i="7"/>
  <c r="L282" i="7"/>
  <c r="F282" i="7"/>
  <c r="J282" i="7"/>
  <c r="X282" i="7"/>
  <c r="AA282" i="7"/>
  <c r="B197" i="7"/>
  <c r="B282" i="7" s="1"/>
  <c r="H282"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M511" i="2" s="1"/>
  <c r="M512" i="2" s="1"/>
  <c r="M513" i="2" s="1"/>
  <c r="M514"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14" i="2" l="1"/>
  <c r="I514" i="2"/>
  <c r="AB513" i="2"/>
  <c r="I513" i="2"/>
  <c r="AB512" i="2"/>
  <c r="I512" i="2"/>
  <c r="AB511" i="2"/>
  <c r="I511" i="2"/>
  <c r="AB510" i="2"/>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<sst xmlns="http://schemas.openxmlformats.org/spreadsheetml/2006/main" count="828" uniqueCount="612">
  <si>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</si>
  <si>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</si>
  <si>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</si>
  <si>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</si>
  <si>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</si>
  <si>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</si>
  <si>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</si>
  <si>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</si>
  <si>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</si>
  <si>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</si>
  <si>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</si>
  <si>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</si>
  <si>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</si>
  <si>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</si>
  <si>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</si>
  <si>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</si>
  <si>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</si>
  <si>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</si>
  <si>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</si>
  <si>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</si>
  <si>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</si>
  <si>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</si>
  <si>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</si>
  <si>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</si>
  <si>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</si>
  <si>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</si>
  <si>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</si>
  <si>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</si>
  <si>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</si>
  <si>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</si>
  <si>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</si>
  <si>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</si>
  <si>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</si>
  <si>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</si>
  <si>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</si>
  <si>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</si>
  <si>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</si>
  <si>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</si>
  <si>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</si>
  <si>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</si>
  <si>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</si>
  <si>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</si>
  <si>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</si>
  <si>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</si>
  <si>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</si>
  <si>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</si>
  <si>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</si>
  <si>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</si>
  <si>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</si>
  <si>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</si>
  <si>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</si>
  <si>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</si>
  <si>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</si>
  <si>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</si>
  <si>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</si>
  <si>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</si>
  <si>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</si>
  <si>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</si>
  <si>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</si>
  <si>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</si>
  <si>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</si>
  <si>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</si>
  <si>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</si>
  <si>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</si>
  <si>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</si>
  <si>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</si>
  <si>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</si>
  <si>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</si>
  <si>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</si>
  <si>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</si>
  <si>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</si>
  <si>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</si>
  <si>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</si>
  <si>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</si>
  <si>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</si>
  <si>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</si>
  <si>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</si>
  <si>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</si>
  <si>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</si>
  <si>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</si>
  <si>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</si>
  <si>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</si>
  <si>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</si>
  <si>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</si>
  <si>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</si>
  <si>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</si>
  <si>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</si>
  <si>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</si>
  <si>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</si>
  <si>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</si>
  <si>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</si>
  <si>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</si>
  <si>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</si>
  <si>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</si>
  <si>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</si>
  <si>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</si>
  <si>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</si>
  <si>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</si>
  <si>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</si>
  <si>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</si>
  <si>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</si>
  <si>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</si>
  <si>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</si>
  <si>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</si>
  <si>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</si>
  <si>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</si>
  <si>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</si>
  <si>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</si>
  <si>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</si>
  <si>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</si>
  <si>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</si>
  <si>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</si>
  <si>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</si>
  <si>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</si>
  <si>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</si>
  <si>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</si>
  <si>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</si>
  <si>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</si>
  <si>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</si>
  <si>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</si>
  <si>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</si>
  <si>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</si>
  <si>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</si>
  <si>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</si>
  <si>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</si>
  <si>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</si>
  <si>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</si>
  <si>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</si>
  <si>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</si>
  <si>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</si>
  <si>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</si>
  <si>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</si>
  <si>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</si>
  <si>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</si>
  <si>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</si>
  <si>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</si>
  <si>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</si>
  <si>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</si>
  <si>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</si>
  <si>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</si>
  <si>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</si>
  <si>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</si>
  <si>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</si>
  <si>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</si>
  <si>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</si>
  <si>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</si>
  <si>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</si>
  <si>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</si>
  <si>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</si>
  <si>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</si>
  <si>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</si>
  <si>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</si>
  <si>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</si>
  <si>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</si>
  <si>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</si>
  <si>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</si>
  <si>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</si>
  <si>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</si>
  <si>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</si>
  <si>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</si>
  <si>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</si>
  <si>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</si>
  <si>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</si>
  <si>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</si>
  <si>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</si>
  <si>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</si>
  <si>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</si>
  <si>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</si>
  <si>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</si>
  <si>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</si>
  <si>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</si>
  <si>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</si>
  <si>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</si>
  <si>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</si>
  <si>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</si>
  <si>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</si>
  <si>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</si>
  <si>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</si>
  <si>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</si>
  <si>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</si>
  <si>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</si>
  <si>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</si>
  <si>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</si>
  <si>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</si>
  <si>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</si>
  <si>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</si>
  <si>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</si>
  <si>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</si>
  <si>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</si>
  <si>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</si>
  <si>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</si>
  <si>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</si>
  <si>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</si>
  <si>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</si>
  <si>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</si>
  <si>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</si>
  <si>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</si>
  <si>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</si>
  <si>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</si>
  <si>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</si>
  <si>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</si>
  <si>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</si>
  <si>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</si>
  <si>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</si>
  <si>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</si>
  <si>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</si>
  <si>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</si>
  <si>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</si>
  <si>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</si>
  <si>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</si>
  <si>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</si>
  <si>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</si>
  <si>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</si>
  <si>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</si>
  <si>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</si>
  <si>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</si>
  <si>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</si>
  <si>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</si>
  <si>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</si>
  <si>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</si>
  <si>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</si>
  <si>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</si>
  <si>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</si>
  <si>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</si>
  <si>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</si>
  <si>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</si>
  <si>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</si>
  <si>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</si>
  <si>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</si>
  <si>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</si>
  <si>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</si>
  <si>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</si>
  <si>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</si>
  <si>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</si>
  <si>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</si>
  <si>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</si>
  <si>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</si>
  <si>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</si>
  <si>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</si>
  <si>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</si>
  <si>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</si>
  <si>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</si>
  <si>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</si>
  <si>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</si>
  <si>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</si>
  <si>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</si>
  <si>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</si>
  <si>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</si>
  <si>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</si>
  <si>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</si>
  <si>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</si>
  <si>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</si>
  <si>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</si>
  <si>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</si>
  <si>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</si>
  <si>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</si>
  <si>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</si>
  <si>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</si>
  <si>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</si>
  <si>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</si>
  <si>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</si>
  <si>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</si>
  <si>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</si>
  <si>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</si>
  <si>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</si>
  <si>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</si>
  <si>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</si>
  <si>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</si>
  <si>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</si>
  <si>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</si>
  <si>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</si>
  <si>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</si>
  <si>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</si>
  <si>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</si>
  <si>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</si>
  <si>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</si>
  <si>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</si>
  <si>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</si>
  <si>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</si>
  <si>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</si>
  <si>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</si>
  <si>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</si>
  <si>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</si>
  <si>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</si>
  <si>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</si>
  <si>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</si>
  <si>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</si>
  <si>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</si>
  <si>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</si>
  <si>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</si>
  <si>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</si>
  <si>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</si>
  <si>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</si>
  <si>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</si>
  <si>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</si>
  <si>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</si>
  <si>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</si>
  <si>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</si>
  <si>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</si>
  <si>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</si>
  <si>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</si>
  <si>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</si>
  <si>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</si>
  <si>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</si>
  <si>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</si>
  <si>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</si>
  <si>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</si>
  <si>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</si>
  <si>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</si>
  <si>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</si>
  <si>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</si>
  <si>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</si>
  <si>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</si>
  <si>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</si>
  <si>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</si>
  <si>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</si>
  <si>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</si>
  <si>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</si>
  <si>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</si>
  <si>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</si>
  <si>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</si>
  <si>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</si>
  <si>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</si>
  <si>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</si>
  <si>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</si>
  <si>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</si>
  <si>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</si>
  <si>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</si>
  <si>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</si>
  <si>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</si>
  <si>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</si>
  <si>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</si>
  <si>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</si>
  <si>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</si>
  <si>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</si>
  <si>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</si>
  <si>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</si>
  <si>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</si>
  <si>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</si>
  <si>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</si>
  <si>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</si>
  <si>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</si>
  <si>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</si>
  <si>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</si>
  <si>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</si>
  <si>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</si>
  <si>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</si>
  <si>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</si>
  <si>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</si>
  <si>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</si>
  <si>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</si>
  <si>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</si>
  <si>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</si>
  <si>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</si>
  <si>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</si>
  <si>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</si>
  <si>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</si>
  <si>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</si>
  <si>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</si>
  <si>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</si>
  <si>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</si>
  <si>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</si>
  <si>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</si>
  <si>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</si>
  <si>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</si>
  <si>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</si>
  <si>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</si>
  <si>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</si>
  <si>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</si>
  <si>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</si>
  <si>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</si>
  <si>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</si>
  <si>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</si>
  <si>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</si>
  <si>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</si>
  <si>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</si>
  <si>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</si>
  <si>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</si>
  <si>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</si>
  <si>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</si>
  <si>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</si>
  <si>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</si>
  <si>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</si>
  <si>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</si>
  <si>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</si>
  <si>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</si>
  <si>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</si>
  <si>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</si>
  <si>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</si>
  <si>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</si>
  <si>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</si>
  <si>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</si>
  <si>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</si>
  <si>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</si>
  <si>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</si>
  <si>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</si>
  <si>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</si>
  <si>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</si>
  <si>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</si>
  <si>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</si>
  <si>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</si>
  <si>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</si>
  <si>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</si>
  <si>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</si>
  <si>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</si>
  <si>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</si>
  <si>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</si>
  <si>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</si>
  <si>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</si>
  <si>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</si>
  <si>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</si>
  <si>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</si>
  <si>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</si>
  <si>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</si>
  <si>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</si>
  <si>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</si>
  <si>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</si>
  <si>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</si>
  <si>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</si>
  <si>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</si>
  <si>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</si>
  <si>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</si>
  <si>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</si>
  <si>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</si>
  <si>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</si>
  <si>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</si>
  <si>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</si>
  <si>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</si>
  <si>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</si>
  <si>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</si>
  <si>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</si>
  <si>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</si>
  <si>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</si>
  <si>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</si>
  <si>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</si>
  <si>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</si>
  <si>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</si>
  <si>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</si>
  <si>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</si>
  <si>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</si>
  <si>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</si>
  <si>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</si>
  <si>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</si>
  <si>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</si>
  <si>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</si>
  <si>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</si>
  <si>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</si>
  <si>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</si>
  <si>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</si>
  <si>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</si>
  <si>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</si>
  <si>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</si>
  <si>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</si>
  <si>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</si>
  <si>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</si>
  <si>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</si>
  <si>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</si>
  <si>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</si>
  <si>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</si>
  <si>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</si>
  <si>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</si>
  <si>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</si>
  <si>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</si>
  <si>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</si>
  <si>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</si>
  <si>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</si>
  <si>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</si>
  <si>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</si>
  <si>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</si>
  <si>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</si>
  <si>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</si>
  <si>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</si>
  <si>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</si>
  <si>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</si>
  <si>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</si>
  <si>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</si>
  <si>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</si>
  <si>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</si>
  <si>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</si>
  <si>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</si>
  <si>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</si>
  <si>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</si>
  <si>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</si>
  <si>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</si>
  <si>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</si>
  <si>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</si>
  <si>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</si>
  <si>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</si>
  <si>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</si>
  <si>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</si>
  <si>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</si>
  <si>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</si>
  <si>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</si>
  <si>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</si>
  <si>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</si>
  <si>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</si>
  <si>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</si>
  <si>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</si>
  <si>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</si>
  <si>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</si>
  <si>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</si>
  <si>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</si>
  <si>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</si>
  <si>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</si>
  <si>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</si>
  <si>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</si>
  <si>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</si>
  <si>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</si>
  <si>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</si>
  <si>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</si>
  <si>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</si>
  <si>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</si>
  <si>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</si>
  <si>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</si>
  <si>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</si>
  <si>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</si>
  <si>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</si>
  <si>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</si>
  <si>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</si>
  <si>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</si>
  <si>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</si>
  <si>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</si>
  <si>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</si>
  <si>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</si>
  <si>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</si>
  <si>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</si>
  <si>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</si>
  <si>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</si>
  <si>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</si>
  <si>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</si>
  <si>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</si>
  <si>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</si>
  <si>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</si>
  <si>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</si>
  <si>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</si>
  <si>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</si>
  <si>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</si>
  <si>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</si>
  <si>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</si>
  <si>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</si>
  <si>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</si>
  <si>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</si>
  <si>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</si>
  <si>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</si>
  <si>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</si>
  <si>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</si>
  <si>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</si>
  <si>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</si>
  <si>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</si>
  <si>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</si>
  <si>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</si>
  <si>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</si>
  <si>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</si>
  <si>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</si>
  <si>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</si>
  <si>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</si>
  <si>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</si>
  <si>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</si>
  <si>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</si>
  <si>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</si>
  <si>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</si>
  <si>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</si>
  <si>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</si>
  <si>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</si>
  <si>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</si>
  <si>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</si>
  <si>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</si>
  <si>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</si>
  <si>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</si>
  <si>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</si>
  <si>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</si>
  <si>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</si>
  <si>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</si>
  <si>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</si>
  <si>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</si>
  <si>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</si>
  <si>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</si>
  <si>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</si>
  <si>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</si>
  <si>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</si>
  <si>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</si>
  <si>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</si>
  <si>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</si>
  <si>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</si>
  <si>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</si>
  <si>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</si>
  <si>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</si>
  <si>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</si>
  <si>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</si>
  <si>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</si>
  <si>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</si>
  <si>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</si>
  <si>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</si>
  <si>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</si>
  <si>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</si>
  <si>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</si>
  <si>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</si>
  <si>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</si>
  <si>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</si>
  <si>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</si>
  <si>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</si>
  <si>
    <t>05月12日0時～26時</t>
    <phoneticPr fontId="1"/>
  </si>
  <si>
    <t>05月13日0時～26時</t>
    <phoneticPr fontId="1"/>
  </si>
  <si>
    <t>05月14日0時～26時</t>
    <phoneticPr fontId="1"/>
  </si>
  <si>
    <t>05月15日0時～26時</t>
    <phoneticPr fontId="1"/>
  </si>
  <si>
    <t>05月16日0時～26時</t>
    <phoneticPr fontId="1"/>
  </si>
  <si>
    <t>05月17日0時～26時</t>
    <phoneticPr fontId="1"/>
  </si>
  <si>
    <t>05月18日0時～26時</t>
    <phoneticPr fontId="1"/>
  </si>
  <si>
    <t>05月19日0時～26時</t>
    <phoneticPr fontId="1"/>
  </si>
  <si>
    <t>05月20日0時～26時</t>
    <phoneticPr fontId="1"/>
  </si>
  <si>
    <t>05月21日0時～26時</t>
    <phoneticPr fontId="1"/>
  </si>
  <si>
    <t>05月22日0時～26時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</si>
</sst>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国家衛健委発表に基づく感染状況!$X$27:$X$517</c:f>
              <c:numCache>
                <c:formatCode>#,##0_);[Red]\(#,##0\)</c:formatCode>
                <c:ptCount val="49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国家衛健委発表に基づく感染状況!$Y$27:$Y$517</c:f>
              <c:numCache>
                <c:formatCode>General</c:formatCode>
                <c:ptCount val="49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香港マカオ台湾の患者・海外輸入症例・無症状病原体保有者!$CL$189:$CL$515</c:f>
              <c:numCache>
                <c:formatCode>m"月"d"日"</c:formatCode>
                <c:ptCount val="32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numCache>
            </c:numRef>
          </c:cat>
          <c:val>
            <c:numRef>
              <c:f>香港マカオ台湾の患者・海外輸入症例・無症状病原体保有者!$CM$189:$CM$515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香港マカオ台湾の患者・海外輸入症例・無症状病原体保有者!$CJ$189:$CJ$515</c:f>
              <c:numCache>
                <c:formatCode>m"月"d"日"</c:formatCode>
                <c:ptCount val="32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numCache>
            </c:numRef>
          </c:cat>
          <c:val>
            <c:numRef>
              <c:f>香港マカオ台湾の患者・海外輸入症例・無症状病原体保有者!$CK$189:$CK$515</c:f>
              <c:numCache>
                <c:formatCode>General</c:formatCode>
                <c:ptCount val="32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pt idx="322">
                  <c:v>1</c:v>
                </c:pt>
                <c:pt idx="323">
                  <c:v>1</c:v>
                </c:pt>
                <c:pt idx="324">
                  <c:v>1</c:v>
                </c:pt>
                <c:pt idx="325">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省市別輸入症例数変化!$C$2:$C$280</c:f>
              <c:numCache>
                <c:formatCode>m"月"d"日"</c:formatCode>
                <c:ptCount val="2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numCache>
            </c:numRef>
          </c:cat>
          <c:val>
            <c:numRef>
              <c:f>省市別輸入症例数変化!$D$2:$D$280</c:f>
              <c:numCache>
                <c:formatCode>General</c:formatCode>
                <c:ptCount val="27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省市別輸入症例数変化!$C$2:$C$280</c:f>
              <c:numCache>
                <c:formatCode>m"月"d"日"</c:formatCode>
                <c:ptCount val="2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numCache>
            </c:numRef>
          </c:cat>
          <c:val>
            <c:numRef>
              <c:f>省市別輸入症例数変化!$E$2:$E$280</c:f>
              <c:numCache>
                <c:formatCode>General</c:formatCode>
                <c:ptCount val="27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pt idx="272">
                  <c:v>1</c:v>
                </c:pt>
                <c:pt idx="273">
                  <c:v>1</c:v>
                </c:pt>
                <c:pt idx="274">
                  <c:v>5</c:v>
                </c:pt>
                <c:pt idx="275">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省市別輸入症例数変化!$C$2:$C$280</c:f>
              <c:numCache>
                <c:formatCode>m"月"d"日"</c:formatCode>
                <c:ptCount val="2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numCache>
            </c:numRef>
          </c:cat>
          <c:val>
            <c:numRef>
              <c:f>省市別輸入症例数変化!$F$2:$F$280</c:f>
              <c:numCache>
                <c:formatCode>General</c:formatCode>
                <c:ptCount val="27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pt idx="272">
                  <c:v>1</c:v>
                </c:pt>
                <c:pt idx="273">
                  <c:v>1</c:v>
                </c:pt>
                <c:pt idx="274">
                  <c:v>2</c:v>
                </c:pt>
                <c:pt idx="275">
                  <c:v>4</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省市別輸入症例数変化!$C$2:$C$280</c:f>
              <c:numCache>
                <c:formatCode>m"月"d"日"</c:formatCode>
                <c:ptCount val="2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numCache>
            </c:numRef>
          </c:cat>
          <c:val>
            <c:numRef>
              <c:f>省市別輸入症例数変化!$G$2:$G$280</c:f>
              <c:numCache>
                <c:formatCode>General</c:formatCode>
                <c:ptCount val="27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pt idx="272">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省市別輸入症例数変化!$C$2:$C$280</c:f>
              <c:numCache>
                <c:formatCode>m"月"d"日"</c:formatCode>
                <c:ptCount val="2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numCache>
            </c:numRef>
          </c:cat>
          <c:val>
            <c:numRef>
              <c:f>省市別輸入症例数変化!$H$2:$H$280</c:f>
              <c:numCache>
                <c:formatCode>General</c:formatCode>
                <c:ptCount val="27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pt idx="273">
                  <c:v>11</c:v>
                </c:pt>
                <c:pt idx="275">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省市別輸入症例数変化!$C$2:$C$280</c:f>
              <c:numCache>
                <c:formatCode>m"月"d"日"</c:formatCode>
                <c:ptCount val="2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numCache>
            </c:numRef>
          </c:cat>
          <c:val>
            <c:numRef>
              <c:f>省市別輸入症例数変化!$I$2:$I$280</c:f>
              <c:numCache>
                <c:formatCode>0_);[Red]\(0\)</c:formatCode>
                <c:ptCount val="27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pt idx="272">
                  <c:v>6</c:v>
                </c:pt>
                <c:pt idx="273">
                  <c:v>2</c:v>
                </c:pt>
                <c:pt idx="274">
                  <c:v>1</c:v>
                </c:pt>
                <c:pt idx="275">
                  <c:v>5</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省市別輸入症例数変化!$AF$2:$AF$279</c:f>
              <c:numCache>
                <c:formatCode>m"月"d"日"</c:formatCode>
                <c:ptCount val="2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7" formatCode="General">
                  <c:v>1</c:v>
                </c:pt>
              </c:numCache>
            </c:numRef>
          </c:cat>
          <c:val>
            <c:numRef>
              <c:f>省市別輸入症例数変化!$AG$2:$AG$279</c:f>
              <c:numCache>
                <c:formatCode>0_);[Red]\(0\)</c:formatCode>
                <c:ptCount val="27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pt idx="272">
                  <c:v>11</c:v>
                </c:pt>
                <c:pt idx="273">
                  <c:v>24</c:v>
                </c:pt>
                <c:pt idx="274">
                  <c:v>9</c:v>
                </c:pt>
                <c:pt idx="275">
                  <c:v>18</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省市別輸入症例数変化!$AF$2:$AF$279</c:f>
              <c:numCache>
                <c:formatCode>m"月"d"日"</c:formatCode>
                <c:ptCount val="2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7" formatCode="General">
                  <c:v>1</c:v>
                </c:pt>
              </c:numCache>
            </c:numRef>
          </c:cat>
          <c:val>
            <c:numRef>
              <c:f>省市別輸入症例数変化!$AH$2:$AH$279</c:f>
              <c:numCache>
                <c:formatCode>General</c:formatCode>
                <c:ptCount val="27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香港マカオ台湾の患者・海外輸入症例・無症状病原体保有者!$BQ$29:$BQ$516</c:f>
              <c:numCache>
                <c:formatCode>General</c:formatCode>
                <c:ptCount val="48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pt idx="482">
                  <c:v>11827</c:v>
                </c:pt>
                <c:pt idx="483">
                  <c:v>11828</c:v>
                </c:pt>
                <c:pt idx="484">
                  <c:v>11829</c:v>
                </c:pt>
                <c:pt idx="485">
                  <c:v>11830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香港マカオ台湾の患者・海外輸入症例・無症状病原体保有者!$BR$29:$BR$516</c:f>
              <c:numCache>
                <c:formatCode>General</c:formatCode>
                <c:ptCount val="4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pt idx="482">
                  <c:v>11539</c:v>
                </c:pt>
                <c:pt idx="483">
                  <c:v>11542</c:v>
                </c:pt>
                <c:pt idx="484">
                  <c:v>11547</c:v>
                </c:pt>
                <c:pt idx="485">
                  <c:v>11550</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香港マカオ台湾の患者・海外輸入症例・無症状病原体保有者!$BS$29:$BS$516</c:f>
              <c:numCache>
                <c:formatCode>General</c:formatCode>
                <c:ptCount val="48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pt idx="482">
                  <c:v>210</c:v>
                </c:pt>
                <c:pt idx="483">
                  <c:v>210</c:v>
                </c:pt>
                <c:pt idx="484">
                  <c:v>210</c:v>
                </c:pt>
                <c:pt idx="485">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香港マカオ台湾の患者・海外輸入症例・無症状病原体保有者!$AX$169:$AX$515</c:f>
              <c:numCache>
                <c:formatCode>m"月"d"日"</c:formatCode>
                <c:ptCount val="3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numCache>
            </c:numRef>
          </c:cat>
          <c:val>
            <c:numRef>
              <c:f>香港マカオ台湾の患者・海外輸入症例・無症状病原体保有者!$AY$169:$AY$515</c:f>
              <c:numCache>
                <c:formatCode>General</c:formatCode>
                <c:ptCount val="34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香港マカオ台湾の患者・海外輸入症例・無症状病原体保有者!$AX$169:$AX$515</c:f>
              <c:numCache>
                <c:formatCode>m"月"d"日"</c:formatCode>
                <c:ptCount val="3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numCache>
            </c:numRef>
          </c:cat>
          <c:val>
            <c:numRef>
              <c:f>香港マカオ台湾の患者・海外輸入症例・無症状病原体保有者!$BB$169:$BB$515</c:f>
              <c:numCache>
                <c:formatCode>General</c:formatCode>
                <c:ptCount val="34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香港マカオ台湾の患者・海外輸入症例・無症状病原体保有者!$AX$169:$AX$515</c:f>
              <c:numCache>
                <c:formatCode>m"月"d"日"</c:formatCode>
                <c:ptCount val="3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numCache>
            </c:numRef>
          </c:cat>
          <c:val>
            <c:numRef>
              <c:f>香港マカオ台湾の患者・海外輸入症例・無症状病原体保有者!$AZ$169:$AZ$515</c:f>
              <c:numCache>
                <c:formatCode>General</c:formatCode>
                <c:ptCount val="34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pt idx="342">
                  <c:v>410</c:v>
                </c:pt>
                <c:pt idx="343">
                  <c:v>410</c:v>
                </c:pt>
                <c:pt idx="344">
                  <c:v>410</c:v>
                </c:pt>
                <c:pt idx="34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香港マカオ台湾の患者・海外輸入症例・無症状病原体保有者!$AX$169:$AX$515</c:f>
              <c:numCache>
                <c:formatCode>m"月"d"日"</c:formatCode>
                <c:ptCount val="3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numCache>
            </c:numRef>
          </c:cat>
          <c:val>
            <c:numRef>
              <c:f>香港マカオ台湾の患者・海外輸入症例・無症状病原体保有者!$BC$169:$BC$515</c:f>
              <c:numCache>
                <c:formatCode>General</c:formatCode>
                <c:ptCount val="34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pt idx="342">
                  <c:v>964</c:v>
                </c:pt>
                <c:pt idx="343">
                  <c:v>964</c:v>
                </c:pt>
                <c:pt idx="344">
                  <c:v>964</c:v>
                </c:pt>
                <c:pt idx="345">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新疆の情況!$U$6:$U$320</c:f>
              <c:strCache>
                <c:ptCount val="31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strCache>
            </c:strRef>
          </c:cat>
          <c:val>
            <c:numRef>
              <c:f>新疆の情況!$V$6:$V$320</c:f>
              <c:numCache>
                <c:formatCode>General</c:formatCode>
                <c:ptCount val="31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新疆の情況!$U$6:$U$320</c:f>
              <c:strCache>
                <c:ptCount val="31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strCache>
            </c:strRef>
          </c:cat>
          <c:val>
            <c:numRef>
              <c:f>新疆の情況!$Y$6:$Y$320</c:f>
              <c:numCache>
                <c:formatCode>General</c:formatCode>
                <c:ptCount val="31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新疆の情況!$U$6:$U$320</c:f>
              <c:strCache>
                <c:ptCount val="31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strCache>
            </c:strRef>
          </c:cat>
          <c:val>
            <c:numRef>
              <c:f>新疆の情況!$W$6:$W$320</c:f>
              <c:numCache>
                <c:formatCode>General</c:formatCode>
                <c:ptCount val="31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pt idx="309">
                  <c:v>981</c:v>
                </c:pt>
                <c:pt idx="310">
                  <c:v>981</c:v>
                </c:pt>
                <c:pt idx="311">
                  <c:v>981</c:v>
                </c:pt>
                <c:pt idx="312">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新疆の情況!$U$6:$U$320</c:f>
              <c:strCache>
                <c:ptCount val="31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strCache>
            </c:strRef>
          </c:cat>
          <c:val>
            <c:numRef>
              <c:f>新疆の情況!$X$6:$X$320</c:f>
              <c:numCache>
                <c:formatCode>General</c:formatCode>
                <c:ptCount val="31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新疆の情況!$U$6:$U$320</c:f>
              <c:strCache>
                <c:ptCount val="31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strCache>
            </c:strRef>
          </c:cat>
          <c:val>
            <c:numRef>
              <c:f>新疆の情況!$Z$6:$Z$320</c:f>
              <c:numCache>
                <c:formatCode>General</c:formatCode>
                <c:ptCount val="31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国家衛健委発表に基づく感染状況!$X$27:$X$517</c:f>
              <c:numCache>
                <c:formatCode>#,##0_);[Red]\(#,##0\)</c:formatCode>
                <c:ptCount val="49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国家衛健委発表に基づく感染状況!$Y$27:$Y$517</c:f>
              <c:numCache>
                <c:formatCode>General</c:formatCode>
                <c:ptCount val="49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国家衛健委発表に基づく感染状況!$AA$27:$AA$517</c:f>
              <c:numCache>
                <c:formatCode>General</c:formatCode>
                <c:ptCount val="49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国家衛健委発表に基づく感染状況!$AB$27:$AB$517</c:f>
              <c:numCache>
                <c:formatCode>General</c:formatCode>
                <c:ptCount val="49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国家衛健委発表に基づく感染状況!$X$27:$X$517</c:f>
              <c:numCache>
                <c:formatCode>#,##0_);[Red]\(#,##0\)</c:formatCode>
                <c:ptCount val="49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国家衛健委発表に基づく感染状況!$Y$27:$Y$517</c:f>
              <c:numCache>
                <c:formatCode>General</c:formatCode>
                <c:ptCount val="49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国家衛健委発表に基づく感染状況!$AA$27:$AA$517</c:f>
              <c:numCache>
                <c:formatCode>General</c:formatCode>
                <c:ptCount val="49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国家衛健委発表に基づく感染状況!$AB$27:$AB$517</c:f>
              <c:numCache>
                <c:formatCode>General</c:formatCode>
                <c:ptCount val="49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国家衛健委発表に基づく感染状況!$AA$27:$AA$517</c:f>
              <c:numCache>
                <c:formatCode>General</c:formatCode>
                <c:ptCount val="49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国家衛健委発表に基づく感染状況!$AB$27:$AB$517</c:f>
              <c:numCache>
                <c:formatCode>General</c:formatCode>
                <c:ptCount val="49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国家衛健委発表に基づく感染状況!$X$27:$X$517</c:f>
              <c:numCache>
                <c:formatCode>#,##0_);[Red]\(#,##0\)</c:formatCode>
                <c:ptCount val="49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国家衛健委発表に基づく感染状況!$Y$27:$Y$517</c:f>
              <c:numCache>
                <c:formatCode>General</c:formatCode>
                <c:ptCount val="49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国家衛健委発表に基づく感染状況!$AA$27:$AA$517</c:f>
              <c:numCache>
                <c:formatCode>General</c:formatCode>
                <c:ptCount val="49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国家衛健委発表に基づく感染状況!$Z$27:$Z$517</c:f>
              <c:numCache>
                <c:formatCode>m"月"d"日"</c:formatCode>
                <c:ptCount val="4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numCache>
            </c:numRef>
          </c:cat>
          <c:val>
            <c:numRef>
              <c:f>国家衛健委発表に基づく感染状況!$AB$27:$AB$517</c:f>
              <c:numCache>
                <c:formatCode>General</c:formatCode>
                <c:ptCount val="49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香港マカオ台湾の患者・海外輸入症例・無症状病原体保有者!$CI$29:$CI$516</c:f>
              <c:numCache>
                <c:formatCode>General</c:formatCode>
                <c:ptCount val="48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香港マカオ台湾の患者・海外輸入症例・無症状病原体保有者!$CF$29:$CF$516</c:f>
              <c:numCache>
                <c:formatCode>General</c:formatCode>
                <c:ptCount val="48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香港マカオ台湾の患者・海外輸入症例・無症状病原体保有者!$CG$29:$CG$516</c:f>
              <c:numCache>
                <c:formatCode>General</c:formatCode>
                <c:ptCount val="4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香港マカオ台湾の患者・海外輸入症例・無症状病原体保有者!$BE$70:$BE$516</c:f>
              <c:numCache>
                <c:formatCode>m"月"d"日"</c:formatCode>
                <c:ptCount val="4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numCache>
            </c:numRef>
          </c:cat>
          <c:val>
            <c:numRef>
              <c:f>香港マカオ台湾の患者・海外輸入症例・無症状病原体保有者!$BF$70:$BF$516</c:f>
              <c:numCache>
                <c:formatCode>General</c:formatCode>
                <c:ptCount val="44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pt idx="441">
                  <c:v>11</c:v>
                </c:pt>
                <c:pt idx="442">
                  <c:v>24</c:v>
                </c:pt>
                <c:pt idx="443">
                  <c:v>9</c:v>
                </c:pt>
                <c:pt idx="444">
                  <c:v>18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香港マカオ台湾の患者・海外輸入症例・無症状病原体保有者!$BE$70:$BE$516</c:f>
              <c:numCache>
                <c:formatCode>m"月"d"日"</c:formatCode>
                <c:ptCount val="4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numCache>
            </c:numRef>
          </c:cat>
          <c:val>
            <c:numRef>
              <c:f>香港マカオ台湾の患者・海外輸入症例・無症状病原体保有者!$BG$70:$BG$516</c:f>
              <c:numCache>
                <c:formatCode>General</c:formatCode>
                <c:ptCount val="44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pt idx="441">
                  <c:v>5901</c:v>
                </c:pt>
                <c:pt idx="442">
                  <c:v>5925</c:v>
                </c:pt>
                <c:pt idx="443">
                  <c:v>5934</c:v>
                </c:pt>
                <c:pt idx="444">
                  <c:v>5952</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香港マカオ台湾の患者・海外輸入症例・無症状病原体保有者!$BX$29:$BX$516</c:f>
              <c:numCache>
                <c:formatCode>General</c:formatCode>
                <c:ptCount val="48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pt idx="482">
                  <c:v>50</c:v>
                </c:pt>
                <c:pt idx="483">
                  <c:v>50</c:v>
                </c:pt>
                <c:pt idx="484">
                  <c:v>50</c:v>
                </c:pt>
                <c:pt idx="485">
                  <c:v>50</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香港マカオ台湾の患者・海外輸入症例・無症状病原体保有者!$BY$29:$BY$516</c:f>
              <c:numCache>
                <c:formatCode>General</c:formatCode>
                <c:ptCount val="4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pt idx="482">
                  <c:v>49</c:v>
                </c:pt>
                <c:pt idx="483">
                  <c:v>49</c:v>
                </c:pt>
                <c:pt idx="484">
                  <c:v>49</c:v>
                </c:pt>
                <c:pt idx="485">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香港マカオ台湾の患者・海外輸入症例・無症状病原体保有者!$BZ$29:$BZ$516</c:f>
              <c:numCache>
                <c:formatCode>General</c:formatCode>
                <c:ptCount val="4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香港マカオ台湾の患者・海外輸入症例・無症状病原体保有者!$CB$29:$CB$516</c:f>
              <c:numCache>
                <c:formatCode>General</c:formatCode>
                <c:ptCount val="48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pt idx="482">
                  <c:v>2533</c:v>
                </c:pt>
                <c:pt idx="483">
                  <c:v>2825</c:v>
                </c:pt>
                <c:pt idx="484">
                  <c:v>3139</c:v>
                </c:pt>
                <c:pt idx="485">
                  <c:v>3862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香港マカオ台湾の患者・海外輸入症例・無症状病原体保有者!$CC$29:$CC$516</c:f>
              <c:numCache>
                <c:formatCode>General</c:formatCode>
                <c:ptCount val="4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pt idx="482">
                  <c:v>1133</c:v>
                </c:pt>
                <c:pt idx="483">
                  <c:v>1133</c:v>
                </c:pt>
                <c:pt idx="484">
                  <c:v>1133</c:v>
                </c:pt>
                <c:pt idx="485">
                  <c:v>1133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香港マカオ台湾の患者・海外輸入症例・無症状病原体保有者!$CD$29:$CD$516</c:f>
              <c:numCache>
                <c:formatCode>General</c:formatCode>
                <c:ptCount val="4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pt idx="482">
                  <c:v>14</c:v>
                </c:pt>
                <c:pt idx="483">
                  <c:v>15</c:v>
                </c:pt>
                <c:pt idx="484">
                  <c:v>15</c:v>
                </c:pt>
                <c:pt idx="485">
                  <c:v>17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20"/>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香港マカオ台湾の患者・海外輸入症例・無症状病原体保有者!$BJ$97:$BJ$515</c:f>
              <c:numCache>
                <c:formatCode>m"月"d"日"</c:formatCode>
                <c:ptCount val="4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numCache>
            </c:numRef>
          </c:cat>
          <c:val>
            <c:numRef>
              <c:f>香港マカオ台湾の患者・海外輸入症例・無症状病原体保有者!$BK$97:$BK$515</c:f>
              <c:numCache>
                <c:formatCode>General</c:formatCode>
                <c:ptCount val="41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pt idx="414">
                  <c:v>16</c:v>
                </c:pt>
                <c:pt idx="415">
                  <c:v>25</c:v>
                </c:pt>
                <c:pt idx="416">
                  <c:v>23</c:v>
                </c:pt>
                <c:pt idx="417">
                  <c:v>25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香港マカオ台湾の患者・海外輸入症例・無症状病原体保有者!$BJ$97:$BJ$515</c:f>
              <c:numCache>
                <c:formatCode>m"月"d"日"</c:formatCode>
                <c:ptCount val="4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numCache>
            </c:numRef>
          </c:cat>
          <c:val>
            <c:numRef>
              <c:f>香港マカオ台湾の患者・海外輸入症例・無症状病原体保有者!$BL$97:$BL$515</c:f>
              <c:numCache>
                <c:formatCode>General</c:formatCode>
                <c:ptCount val="41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pt idx="414">
                  <c:v>15</c:v>
                </c:pt>
                <c:pt idx="415">
                  <c:v>23</c:v>
                </c:pt>
                <c:pt idx="416">
                  <c:v>22</c:v>
                </c:pt>
                <c:pt idx="417">
                  <c:v>24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香港マカオ台湾の患者・海外輸入症例・無症状病原体保有者!$BM$97:$BM$515</c:f>
              <c:numCache>
                <c:formatCode>m"月"d"日"</c:formatCode>
                <c:ptCount val="4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numCache>
            </c:numRef>
          </c:cat>
          <c:val>
            <c:numRef>
              <c:f>香港マカオ台湾の患者・海外輸入症例・無症状病原体保有者!$BN$97:$BN$515</c:f>
              <c:numCache>
                <c:formatCode>General</c:formatCode>
                <c:ptCount val="41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pt idx="414">
                  <c:v>9401</c:v>
                </c:pt>
                <c:pt idx="415">
                  <c:v>9426</c:v>
                </c:pt>
                <c:pt idx="416">
                  <c:v>9449</c:v>
                </c:pt>
                <c:pt idx="417">
                  <c:v>9474</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香港マカオ台湾の患者・海外輸入症例・無症状病原体保有者!$BM$97:$BM$515</c:f>
              <c:numCache>
                <c:formatCode>m"月"d"日"</c:formatCode>
                <c:ptCount val="4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numCache>
            </c:numRef>
          </c:cat>
          <c:val>
            <c:numRef>
              <c:f>香港マカオ台湾の患者・海外輸入症例・無症状病原体保有者!$BO$97:$BO$515</c:f>
              <c:numCache>
                <c:formatCode>General</c:formatCode>
                <c:ptCount val="41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pt idx="414">
                  <c:v>4917</c:v>
                </c:pt>
                <c:pt idx="415">
                  <c:v>4940</c:v>
                </c:pt>
                <c:pt idx="416">
                  <c:v>4962</c:v>
                </c:pt>
                <c:pt idx="417">
                  <c:v>4986</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香港マカオ台湾の患者・海外輸入症例・無症状病原体保有者!$CI$29:$CI$516</c:f>
              <c:numCache>
                <c:formatCode>General</c:formatCode>
                <c:ptCount val="48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香港マカオ台湾の患者・海外輸入症例・無症状病原体保有者!$CF$29:$CF$516</c:f>
              <c:numCache>
                <c:formatCode>General</c:formatCode>
                <c:ptCount val="48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香港マカオ台湾の患者・海外輸入症例・無症状病原体保有者!$CE$29:$CE$516</c:f>
              <c:numCache>
                <c:formatCode>m"月"d"日"</c:formatCode>
                <c:ptCount val="4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numCache>
            </c:numRef>
          </c:cat>
          <c:val>
            <c:numRef>
              <c:f>香港マカオ台湾の患者・海外輸入症例・無症状病原体保有者!$CG$29:$CG$516</c:f>
              <c:numCache>
                <c:formatCode>General</c:formatCode>
                <c:ptCount val="4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26"/>
  <sheetViews>
    <sheetView zoomScaleNormal="100" workbookViewId="0">
      <pane xSplit="2" ySplit="5" topLeftCell="C508" activePane="bottomRight" state="frozen"/>
      <selection pane="topRight" activeCell="C1" sqref="C1"/>
      <selection pane="bottomLeft" activeCell="A8" sqref="A8"/>
      <selection pane="bottomRight" activeCell="G516" sqref="G51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44340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v>44335</v>
      </c>
      <c r="C512" s="48">
        <v>0</v>
      </c>
      <c r="D512" s="84"/>
      <c r="E512" s="110"/>
      <c r="F512" s="57">
        <v>1</v>
      </c>
      <c r="G512" s="48">
        <v>12</v>
      </c>
      <c r="H512" s="89">
        <f t="shared" ref="H512" si="1006">+H511+G512</f>
        <v>90920</v>
      </c>
      <c r="I512" s="89">
        <f t="shared" ref="I512" si="1007">+H512-M512-O512</f>
        <v>294</v>
      </c>
      <c r="J512" s="48">
        <v>2</v>
      </c>
      <c r="K512" s="56">
        <f t="shared" ref="K512" si="1008">+J512+K511</f>
        <v>5</v>
      </c>
      <c r="L512" s="48">
        <v>0</v>
      </c>
      <c r="M512" s="89">
        <f t="shared" ref="M512" si="1009">+L512+M511</f>
        <v>4636</v>
      </c>
      <c r="N512" s="48">
        <v>14</v>
      </c>
      <c r="O512" s="89">
        <f t="shared" ref="O512" si="1010">+N512+O511</f>
        <v>85990</v>
      </c>
      <c r="P512" s="111">
        <f t="shared" ref="P512" si="1011">+Q512-Q511</f>
        <v>467</v>
      </c>
      <c r="Q512" s="57">
        <v>1017906</v>
      </c>
      <c r="R512" s="48">
        <v>224</v>
      </c>
      <c r="S512" s="118"/>
      <c r="T512" s="57">
        <v>7535</v>
      </c>
      <c r="U512" s="78"/>
      <c r="W512" s="1">
        <f t="shared" ref="W512" si="1012">+B512</f>
        <v>44335</v>
      </c>
      <c r="X512" s="122">
        <f t="shared" ref="X512" si="1013">+G512</f>
        <v>12</v>
      </c>
      <c r="Y512">
        <f t="shared" ref="Y512" si="1014">+H512</f>
        <v>90920</v>
      </c>
      <c r="Z512" s="123">
        <f t="shared" ref="Z512" si="1015">+B512</f>
        <v>44335</v>
      </c>
      <c r="AA512">
        <f t="shared" ref="AA512" si="1016">+L512</f>
        <v>0</v>
      </c>
      <c r="AB512">
        <f t="shared" ref="AB512" si="1017">+M512</f>
        <v>4636</v>
      </c>
      <c r="AC512">
        <v>26</v>
      </c>
    </row>
    <row r="513" spans="2:29" x14ac:dyDescent="0.55000000000000004">
      <c r="B513" s="77">
        <v>44336</v>
      </c>
      <c r="C513" s="48">
        <v>0</v>
      </c>
      <c r="D513" s="84"/>
      <c r="E513" s="110"/>
      <c r="F513" s="57">
        <v>1</v>
      </c>
      <c r="G513" s="48">
        <v>24</v>
      </c>
      <c r="H513" s="89">
        <f t="shared" ref="H513" si="1018">+H512+G513</f>
        <v>90944</v>
      </c>
      <c r="I513" s="89">
        <f t="shared" ref="I513" si="1019">+H513-M513-O513</f>
        <v>303</v>
      </c>
      <c r="J513" s="48">
        <v>0</v>
      </c>
      <c r="K513" s="56">
        <f t="shared" ref="K513" si="1020">+J513+K512</f>
        <v>5</v>
      </c>
      <c r="L513" s="48">
        <v>0</v>
      </c>
      <c r="M513" s="89">
        <f t="shared" ref="M513" si="1021">+L513+M512</f>
        <v>4636</v>
      </c>
      <c r="N513" s="48">
        <v>15</v>
      </c>
      <c r="O513" s="89">
        <f t="shared" ref="O513" si="1022">+N513+O512</f>
        <v>86005</v>
      </c>
      <c r="P513" s="111">
        <f t="shared" ref="P513" si="1023">+Q513-Q512</f>
        <v>461</v>
      </c>
      <c r="Q513" s="57">
        <v>1018367</v>
      </c>
      <c r="R513" s="48">
        <v>705</v>
      </c>
      <c r="S513" s="118"/>
      <c r="T513" s="57">
        <v>7291</v>
      </c>
      <c r="U513" s="78"/>
      <c r="W513" s="1">
        <f t="shared" ref="W513" si="1024">+B513</f>
        <v>44336</v>
      </c>
      <c r="X513" s="122">
        <f t="shared" ref="X513" si="1025">+G513</f>
        <v>24</v>
      </c>
      <c r="Y513">
        <f t="shared" ref="Y513" si="1026">+H513</f>
        <v>90944</v>
      </c>
      <c r="Z513" s="123">
        <f t="shared" ref="Z513" si="1027">+B513</f>
        <v>44336</v>
      </c>
      <c r="AA513">
        <f t="shared" ref="AA513" si="1028">+L513</f>
        <v>0</v>
      </c>
      <c r="AB513">
        <f t="shared" ref="AB513" si="1029">+M513</f>
        <v>4636</v>
      </c>
      <c r="AC513">
        <v>26</v>
      </c>
    </row>
    <row r="514" spans="2:29" x14ac:dyDescent="0.55000000000000004">
      <c r="B514" s="77">
        <v>44337</v>
      </c>
      <c r="C514" s="48">
        <v>2</v>
      </c>
      <c r="D514" s="84"/>
      <c r="E514" s="110"/>
      <c r="F514" s="57">
        <v>3</v>
      </c>
      <c r="G514" s="48">
        <v>10</v>
      </c>
      <c r="H514" s="89">
        <f t="shared" ref="H514" si="1030">+H513+G514</f>
        <v>90954</v>
      </c>
      <c r="I514" s="89">
        <f t="shared" ref="I514" si="1031">+H514-M514-O514</f>
        <v>301</v>
      </c>
      <c r="J514" s="48">
        <v>-1</v>
      </c>
      <c r="K514" s="56">
        <f t="shared" ref="K514" si="1032">+J514+K513</f>
        <v>4</v>
      </c>
      <c r="L514" s="48">
        <v>0</v>
      </c>
      <c r="M514" s="89">
        <f t="shared" ref="M514" si="1033">+L514+M513</f>
        <v>4636</v>
      </c>
      <c r="N514" s="48">
        <v>12</v>
      </c>
      <c r="O514" s="89">
        <f t="shared" ref="O514" si="1034">+N514+O513</f>
        <v>86017</v>
      </c>
      <c r="P514" s="111">
        <f t="shared" ref="P514" si="1035">+Q514-Q513</f>
        <v>478</v>
      </c>
      <c r="Q514" s="57">
        <v>1018845</v>
      </c>
      <c r="R514" s="48">
        <v>408</v>
      </c>
      <c r="S514" s="118"/>
      <c r="T514" s="57">
        <v>7360</v>
      </c>
      <c r="U514" s="78"/>
      <c r="W514" s="1">
        <f t="shared" ref="W514" si="1036">+B514</f>
        <v>44337</v>
      </c>
      <c r="X514" s="122">
        <f t="shared" ref="X514" si="1037">+G514</f>
        <v>10</v>
      </c>
      <c r="Y514">
        <f t="shared" ref="Y514" si="1038">+H514</f>
        <v>90954</v>
      </c>
      <c r="Z514" s="123">
        <f t="shared" ref="Z514" si="1039">+B514</f>
        <v>44337</v>
      </c>
      <c r="AA514">
        <f t="shared" ref="AA514" si="1040">+L514</f>
        <v>0</v>
      </c>
      <c r="AB514">
        <f t="shared" ref="AB514" si="1041">+M514</f>
        <v>4636</v>
      </c>
      <c r="AC514">
        <v>26</v>
      </c>
    </row>
    <row r="515" spans="2:29" x14ac:dyDescent="0.55000000000000004">
      <c r="B515" s="77">
        <v>44338</v>
      </c>
      <c r="C515" s="48">
        <v>0</v>
      </c>
      <c r="D515" s="84"/>
      <c r="E515" s="110"/>
      <c r="F515" s="57">
        <v>2</v>
      </c>
      <c r="G515" s="48">
        <v>19</v>
      </c>
      <c r="H515" s="89">
        <f t="shared" ref="H515" si="1042">+H514+G515</f>
        <v>90973</v>
      </c>
      <c r="I515" s="89">
        <f t="shared" ref="I515" si="1043">+H515-M515-O515</f>
        <v>315</v>
      </c>
      <c r="J515" s="48">
        <v>-1</v>
      </c>
      <c r="K515" s="56">
        <f t="shared" ref="K515" si="1044">+J515+K514</f>
        <v>3</v>
      </c>
      <c r="L515" s="48">
        <v>0</v>
      </c>
      <c r="M515" s="89">
        <f t="shared" ref="M515" si="1045">+L515+M514</f>
        <v>4636</v>
      </c>
      <c r="N515" s="48">
        <v>5</v>
      </c>
      <c r="O515" s="89">
        <f t="shared" ref="O515" si="1046">+N515+O514</f>
        <v>86022</v>
      </c>
      <c r="P515" s="111">
        <f t="shared" ref="P515" si="1047">+Q515-Q514</f>
        <v>527</v>
      </c>
      <c r="Q515" s="57">
        <v>1019372</v>
      </c>
      <c r="R515" s="48">
        <v>1413</v>
      </c>
      <c r="S515" s="118"/>
      <c r="T515" s="57">
        <v>6473</v>
      </c>
      <c r="U515" s="78"/>
      <c r="W515" s="1">
        <f t="shared" ref="W515" si="1048">+B515</f>
        <v>44338</v>
      </c>
      <c r="X515" s="122">
        <f t="shared" ref="X515" si="1049">+G515</f>
        <v>19</v>
      </c>
      <c r="Y515">
        <f t="shared" ref="Y515" si="1050">+H515</f>
        <v>90973</v>
      </c>
      <c r="Z515" s="123">
        <f t="shared" ref="Z515" si="1051">+B515</f>
        <v>44338</v>
      </c>
      <c r="AA515">
        <f t="shared" ref="AA515" si="1052">+L515</f>
        <v>0</v>
      </c>
      <c r="AB515">
        <f t="shared" ref="AB515" si="1053">+M515</f>
        <v>4636</v>
      </c>
      <c r="AC515">
        <v>26</v>
      </c>
    </row>
    <row r="516" spans="2:29" x14ac:dyDescent="0.55000000000000004">
      <c r="B516" s="77"/>
      <c r="C516" s="59"/>
      <c r="D516" s="49"/>
      <c r="E516" s="61"/>
      <c r="F516" s="60"/>
      <c r="G516" s="59"/>
      <c r="H516" s="61"/>
      <c r="I516" s="55"/>
      <c r="J516" s="59"/>
      <c r="K516" s="61"/>
      <c r="L516" s="59"/>
      <c r="M516" s="61"/>
      <c r="N516" s="48"/>
      <c r="O516" s="60"/>
      <c r="P516" s="124"/>
      <c r="Q516" s="60"/>
      <c r="R516" s="48"/>
      <c r="S516" s="60"/>
      <c r="T516" s="60"/>
      <c r="U516" s="78"/>
    </row>
    <row r="517" spans="2:29" ht="9.5" customHeight="1" thickBot="1" x14ac:dyDescent="0.6">
      <c r="B517" s="66"/>
      <c r="C517" s="79"/>
      <c r="D517" s="80"/>
      <c r="E517" s="82"/>
      <c r="F517" s="95"/>
      <c r="G517" s="79"/>
      <c r="H517" s="82"/>
      <c r="I517" s="82"/>
      <c r="J517" s="79"/>
      <c r="K517" s="82"/>
      <c r="L517" s="79"/>
      <c r="M517" s="82"/>
      <c r="N517" s="83"/>
      <c r="O517" s="81"/>
      <c r="P517" s="94"/>
      <c r="Q517" s="95"/>
      <c r="R517" s="120"/>
      <c r="S517" s="95"/>
      <c r="T517" s="95"/>
      <c r="U517" s="67"/>
    </row>
    <row r="519" spans="2:29" ht="13" customHeight="1" x14ac:dyDescent="0.55000000000000004">
      <c r="E519" s="112"/>
      <c r="F519" s="113"/>
      <c r="G519" s="112" t="s">
        <v>80</v>
      </c>
      <c r="H519" s="113"/>
      <c r="I519" s="113"/>
      <c r="J519" s="113"/>
      <c r="U519" s="72"/>
    </row>
    <row r="520" spans="2:29" ht="13" customHeight="1" x14ac:dyDescent="0.55000000000000004">
      <c r="E520" s="112" t="s">
        <v>98</v>
      </c>
      <c r="F520" s="113"/>
      <c r="G520" s="293" t="s">
        <v>79</v>
      </c>
      <c r="H520" s="294"/>
      <c r="I520" s="112" t="s">
        <v>106</v>
      </c>
      <c r="J520" s="113"/>
    </row>
    <row r="521" spans="2:29" ht="13" customHeight="1" x14ac:dyDescent="0.55000000000000004">
      <c r="B521" s="130"/>
      <c r="E521" s="114" t="s">
        <v>108</v>
      </c>
      <c r="F521" s="113"/>
      <c r="G521" s="115"/>
      <c r="H521" s="115"/>
      <c r="I521" s="112" t="s">
        <v>107</v>
      </c>
      <c r="J521" s="113"/>
    </row>
    <row r="522" spans="2:29" ht="18.5" customHeight="1" x14ac:dyDescent="0.55000000000000004">
      <c r="E522" s="112" t="s">
        <v>96</v>
      </c>
      <c r="F522" s="113"/>
      <c r="G522" s="112" t="s">
        <v>97</v>
      </c>
      <c r="H522" s="113"/>
      <c r="I522" s="113"/>
      <c r="J522" s="113"/>
    </row>
    <row r="523" spans="2:29" ht="13" customHeight="1" x14ac:dyDescent="0.55000000000000004">
      <c r="E523" s="112" t="s">
        <v>98</v>
      </c>
      <c r="F523" s="113"/>
      <c r="G523" s="112" t="s">
        <v>99</v>
      </c>
      <c r="H523" s="113"/>
      <c r="I523" s="113"/>
      <c r="J523" s="113"/>
    </row>
    <row r="524" spans="2:29" ht="13" customHeight="1" x14ac:dyDescent="0.55000000000000004">
      <c r="E524" s="112" t="s">
        <v>98</v>
      </c>
      <c r="F524" s="113"/>
      <c r="G524" s="112" t="s">
        <v>100</v>
      </c>
      <c r="H524" s="113"/>
      <c r="I524" s="113"/>
      <c r="J524" s="113"/>
    </row>
    <row r="525" spans="2:29" ht="13" customHeight="1" x14ac:dyDescent="0.55000000000000004">
      <c r="E525" s="112" t="s">
        <v>101</v>
      </c>
      <c r="F525" s="113"/>
      <c r="G525" s="112" t="s">
        <v>102</v>
      </c>
      <c r="H525" s="113"/>
      <c r="I525" s="113"/>
      <c r="J525" s="113"/>
    </row>
    <row r="526" spans="2:29" ht="13" customHeight="1" x14ac:dyDescent="0.55000000000000004">
      <c r="E526" s="112" t="s">
        <v>103</v>
      </c>
      <c r="F526" s="113"/>
      <c r="G526" s="112" t="s">
        <v>104</v>
      </c>
      <c r="H526" s="113"/>
      <c r="I526" s="113"/>
      <c r="J526" s="113"/>
    </row>
  </sheetData>
  <mergeCells count="12">
    <mergeCell ref="G520:H52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20"/>
  <sheetViews>
    <sheetView tabSelected="1" topLeftCell="A4" zoomScale="96" zoomScaleNormal="96" workbookViewId="0">
      <pane xSplit="1" ySplit="4" topLeftCell="AB511" activePane="bottomRight" state="frozen"/>
      <selection activeCell="A4" sqref="A4"/>
      <selection pane="topRight" activeCell="B4" sqref="B4"/>
      <selection pane="bottomLeft" activeCell="A8" sqref="A8"/>
      <selection pane="bottomRight" activeCell="AV515" sqref="AV515"/>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14"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14"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14" si="2496">+BA473+1</f>
        <v>257</v>
      </c>
      <c r="BB474" s="130">
        <v>0</v>
      </c>
      <c r="BC474" s="27">
        <f t="shared" si="2461"/>
        <v>964</v>
      </c>
      <c r="BD474" s="238">
        <f t="shared" ref="BD474:BD514"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AS512"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v>44335</v>
      </c>
      <c r="B511" s="240">
        <v>11</v>
      </c>
      <c r="C511" s="154">
        <f t="shared" ref="C511" si="4390">+B511+C510</f>
        <v>5901</v>
      </c>
      <c r="D511" s="154">
        <f t="shared" ref="D511" si="4391">+C511-F511</f>
        <v>258</v>
      </c>
      <c r="E511" s="147">
        <v>4</v>
      </c>
      <c r="F511" s="147">
        <v>5643</v>
      </c>
      <c r="G511" s="147">
        <v>0</v>
      </c>
      <c r="H511" s="135"/>
      <c r="I511" s="147">
        <v>1</v>
      </c>
      <c r="J511" s="135"/>
      <c r="K511" s="42">
        <v>0</v>
      </c>
      <c r="L511" s="146">
        <v>16</v>
      </c>
      <c r="M511" s="147">
        <v>15</v>
      </c>
      <c r="N511" s="135"/>
      <c r="O511" s="135"/>
      <c r="P511" s="147">
        <v>1</v>
      </c>
      <c r="Q511" s="147">
        <v>1</v>
      </c>
      <c r="R511" s="135"/>
      <c r="S511" s="135"/>
      <c r="T511" s="147">
        <v>10</v>
      </c>
      <c r="U511" s="147">
        <v>10</v>
      </c>
      <c r="V511" s="135"/>
      <c r="W511" s="42">
        <v>350</v>
      </c>
      <c r="X511" s="148">
        <v>331</v>
      </c>
      <c r="Y511" s="5">
        <f t="shared" si="2287"/>
        <v>323</v>
      </c>
      <c r="Z511" s="75">
        <f t="shared" ref="Z511" si="4392">+A511</f>
        <v>44335</v>
      </c>
      <c r="AA511" s="230">
        <f t="shared" ref="AA511" si="4393">+AF511+AL511+AR511</f>
        <v>14410</v>
      </c>
      <c r="AB511" s="230">
        <f t="shared" ref="AB511" si="4394">+AH511+AN511+AT511</f>
        <v>12721</v>
      </c>
      <c r="AC511" s="231">
        <f t="shared" ref="AC511" si="4395">+AJ511+AP511+AV511</f>
        <v>224</v>
      </c>
      <c r="AD511" s="183">
        <f t="shared" ref="AD511" si="4396">+AF511-AF510</f>
        <v>1</v>
      </c>
      <c r="AE511" s="243">
        <f t="shared" ref="AE511" si="4397">+AE510+AD511</f>
        <v>10622</v>
      </c>
      <c r="AF511" s="155">
        <v>11827</v>
      </c>
      <c r="AG511" s="184">
        <f t="shared" ref="AG511:AG513" si="4398">+AH511-AH510</f>
        <v>4</v>
      </c>
      <c r="AH511" s="155">
        <v>11539</v>
      </c>
      <c r="AI511" s="184">
        <f t="shared" ref="AI511" si="4399">+AJ511-AJ510</f>
        <v>0</v>
      </c>
      <c r="AJ511" s="185">
        <v>210</v>
      </c>
      <c r="AK511" s="186">
        <f t="shared" ref="AK511" si="4400">+AL511-AL510</f>
        <v>0</v>
      </c>
      <c r="AL511" s="155">
        <v>50</v>
      </c>
      <c r="AM511" s="184">
        <f t="shared" ref="AM511" si="4401">+AN511-AN510</f>
        <v>0</v>
      </c>
      <c r="AN511" s="155">
        <v>49</v>
      </c>
      <c r="AO511" s="184">
        <f t="shared" ref="AO511" si="4402">+AP511-AP510</f>
        <v>0</v>
      </c>
      <c r="AP511" s="187">
        <v>0</v>
      </c>
      <c r="AQ511" s="186">
        <f t="shared" ref="AQ511" si="4403">+AR511-AR510</f>
        <v>273</v>
      </c>
      <c r="AR511" s="155">
        <v>2533</v>
      </c>
      <c r="AS511" s="184">
        <f t="shared" si="4352"/>
        <v>6</v>
      </c>
      <c r="AT511" s="155">
        <v>1133</v>
      </c>
      <c r="AU511" s="184">
        <f t="shared" ref="AU511:AU512" si="4404">+AV511-AV510</f>
        <v>0</v>
      </c>
      <c r="AV511" s="188">
        <v>14</v>
      </c>
      <c r="AW511" s="238">
        <f t="shared" si="1985"/>
        <v>350</v>
      </c>
      <c r="AX511" s="237">
        <f t="shared" ref="AX511" si="4405">+A511</f>
        <v>44335</v>
      </c>
      <c r="AY511" s="6">
        <v>0</v>
      </c>
      <c r="AZ511" s="238">
        <f t="shared" ref="AZ511" si="4406">+AZ510+AY511</f>
        <v>410</v>
      </c>
      <c r="BA511" s="238">
        <f t="shared" si="2496"/>
        <v>294</v>
      </c>
      <c r="BB511" s="130">
        <v>0</v>
      </c>
      <c r="BC511" s="27">
        <f t="shared" ref="BC511" si="4407">+BC510+BB511</f>
        <v>964</v>
      </c>
      <c r="BD511" s="238">
        <f t="shared" si="2497"/>
        <v>329</v>
      </c>
      <c r="BE511" s="229">
        <f t="shared" ref="BE511" si="4408">+Z511</f>
        <v>44335</v>
      </c>
      <c r="BF511" s="132">
        <f t="shared" ref="BF511" si="4409">+B511</f>
        <v>11</v>
      </c>
      <c r="BG511" s="132">
        <f t="shared" ref="BG511" si="4410">+BI511</f>
        <v>5901</v>
      </c>
      <c r="BH511" s="229">
        <f t="shared" ref="BH511" si="4411">+A511</f>
        <v>44335</v>
      </c>
      <c r="BI511" s="132">
        <f t="shared" ref="BI511" si="4412">+C511</f>
        <v>5901</v>
      </c>
      <c r="BJ511" s="1">
        <f t="shared" ref="BJ511" si="4413">+BE511</f>
        <v>44335</v>
      </c>
      <c r="BK511">
        <f t="shared" ref="BK511" si="4414">+L511</f>
        <v>16</v>
      </c>
      <c r="BL511">
        <f t="shared" ref="BL511" si="4415">+M511</f>
        <v>15</v>
      </c>
      <c r="BM511" s="1">
        <f t="shared" ref="BM511" si="4416">+BJ511</f>
        <v>44335</v>
      </c>
      <c r="BN511">
        <f t="shared" ref="BN511" si="4417">+BN510+BK511</f>
        <v>9401</v>
      </c>
      <c r="BO511">
        <f t="shared" ref="BO511" si="4418">+BO510+BL511</f>
        <v>4917</v>
      </c>
      <c r="BP511" s="179">
        <f t="shared" ref="BP511" si="4419">+A511</f>
        <v>44335</v>
      </c>
      <c r="BQ511">
        <f t="shared" ref="BQ511" si="4420">+AF511</f>
        <v>11827</v>
      </c>
      <c r="BR511">
        <f t="shared" ref="BR511" si="4421">+AH511</f>
        <v>11539</v>
      </c>
      <c r="BS511">
        <f t="shared" ref="BS511" si="4422">+AJ511</f>
        <v>210</v>
      </c>
      <c r="BT511">
        <v>15</v>
      </c>
      <c r="BU511">
        <f t="shared" ref="BU511" si="4423">+AD511</f>
        <v>1</v>
      </c>
      <c r="BV511">
        <f t="shared" ref="BV511" si="4424">+BV510+BU511</f>
        <v>677</v>
      </c>
      <c r="BW511" s="179">
        <f t="shared" ref="BW511" si="4425">+A511</f>
        <v>44335</v>
      </c>
      <c r="BX511">
        <f t="shared" ref="BX511" si="4426">+AL511</f>
        <v>50</v>
      </c>
      <c r="BY511">
        <f t="shared" ref="BY511" si="4427">+AN511</f>
        <v>49</v>
      </c>
      <c r="BZ511">
        <f t="shared" ref="BZ511" si="4428">+AP511</f>
        <v>0</v>
      </c>
      <c r="CA511" s="179">
        <f t="shared" ref="CA511" si="4429">+A511</f>
        <v>44335</v>
      </c>
      <c r="CB511">
        <f t="shared" ref="CB511" si="4430">+AR511</f>
        <v>2533</v>
      </c>
      <c r="CC511">
        <f t="shared" ref="CC511" si="4431">+AT511</f>
        <v>1133</v>
      </c>
      <c r="CD511">
        <f t="shared" ref="CD511" si="4432">+AV511</f>
        <v>14</v>
      </c>
      <c r="CE511" s="179">
        <f t="shared" ref="CE511" si="4433">+A511</f>
        <v>44335</v>
      </c>
      <c r="CF511">
        <f t="shared" ref="CF511" si="4434">+AD511</f>
        <v>1</v>
      </c>
      <c r="CG511">
        <f t="shared" ref="CG511" si="4435">+AG511</f>
        <v>4</v>
      </c>
      <c r="CH511" s="179">
        <f t="shared" ref="CH511" si="4436">+A511</f>
        <v>44335</v>
      </c>
      <c r="CI511">
        <f t="shared" ref="CI511" si="4437">+AI511</f>
        <v>0</v>
      </c>
      <c r="CJ511" s="1">
        <f t="shared" ref="CJ511" si="4438">+Z511</f>
        <v>44335</v>
      </c>
      <c r="CK511" s="282">
        <f t="shared" ref="CK511" si="4439">+AD511</f>
        <v>1</v>
      </c>
      <c r="CL511" s="1">
        <f t="shared" ref="CL511" si="4440">+Z511</f>
        <v>44335</v>
      </c>
      <c r="CM511" s="283">
        <f t="shared" ref="CM511" si="4441">+AI511</f>
        <v>0</v>
      </c>
    </row>
    <row r="512" spans="1:91" ht="18" customHeight="1" x14ac:dyDescent="0.55000000000000004">
      <c r="A512" s="179">
        <v>44336</v>
      </c>
      <c r="B512" s="240">
        <v>24</v>
      </c>
      <c r="C512" s="154">
        <f t="shared" ref="C512" si="4442">+B512+C511</f>
        <v>5925</v>
      </c>
      <c r="D512" s="154">
        <f t="shared" ref="D512" si="4443">+C512-F512</f>
        <v>271</v>
      </c>
      <c r="E512" s="147">
        <v>4</v>
      </c>
      <c r="F512" s="147">
        <v>5654</v>
      </c>
      <c r="G512" s="147">
        <v>0</v>
      </c>
      <c r="H512" s="135"/>
      <c r="I512" s="147">
        <v>1</v>
      </c>
      <c r="J512" s="135"/>
      <c r="K512" s="42">
        <v>0</v>
      </c>
      <c r="L512" s="146">
        <v>25</v>
      </c>
      <c r="M512" s="147">
        <v>23</v>
      </c>
      <c r="N512" s="135"/>
      <c r="O512" s="135"/>
      <c r="P512" s="147">
        <v>0</v>
      </c>
      <c r="Q512" s="147">
        <v>0</v>
      </c>
      <c r="R512" s="135"/>
      <c r="S512" s="135"/>
      <c r="T512" s="147">
        <v>11</v>
      </c>
      <c r="U512" s="147">
        <v>10</v>
      </c>
      <c r="V512" s="135"/>
      <c r="W512" s="42">
        <v>364</v>
      </c>
      <c r="X512" s="148">
        <v>344</v>
      </c>
      <c r="Y512" s="5">
        <f t="shared" si="2287"/>
        <v>324</v>
      </c>
      <c r="Z512" s="75">
        <f t="shared" ref="Z512" si="4444">+A512</f>
        <v>44336</v>
      </c>
      <c r="AA512" s="230">
        <f t="shared" ref="AA512" si="4445">+AF512+AL512+AR512</f>
        <v>14703</v>
      </c>
      <c r="AB512" s="230">
        <f t="shared" ref="AB512" si="4446">+AH512+AN512+AT512</f>
        <v>12724</v>
      </c>
      <c r="AC512" s="231">
        <f t="shared" ref="AC512" si="4447">+AJ512+AP512+AV512</f>
        <v>225</v>
      </c>
      <c r="AD512" s="183">
        <f t="shared" ref="AD512" si="4448">+AF512-AF511</f>
        <v>1</v>
      </c>
      <c r="AE512" s="243">
        <f t="shared" ref="AE512" si="4449">+AE511+AD512</f>
        <v>10623</v>
      </c>
      <c r="AF512" s="155">
        <v>11828</v>
      </c>
      <c r="AG512" s="184">
        <f t="shared" si="4398"/>
        <v>3</v>
      </c>
      <c r="AH512" s="155">
        <v>11542</v>
      </c>
      <c r="AI512" s="184">
        <f t="shared" ref="AI512" si="4450">+AJ512-AJ511</f>
        <v>0</v>
      </c>
      <c r="AJ512" s="185">
        <v>210</v>
      </c>
      <c r="AK512" s="186">
        <f t="shared" ref="AK512" si="4451">+AL512-AL511</f>
        <v>0</v>
      </c>
      <c r="AL512" s="155">
        <v>50</v>
      </c>
      <c r="AM512" s="184">
        <f t="shared" ref="AM512" si="4452">+AN512-AN511</f>
        <v>0</v>
      </c>
      <c r="AN512" s="155">
        <v>49</v>
      </c>
      <c r="AO512" s="184">
        <f t="shared" ref="AO512" si="4453">+AP512-AP511</f>
        <v>0</v>
      </c>
      <c r="AP512" s="187">
        <v>0</v>
      </c>
      <c r="AQ512" s="186">
        <f t="shared" ref="AQ512" si="4454">+AR512-AR511</f>
        <v>292</v>
      </c>
      <c r="AR512" s="155">
        <v>2825</v>
      </c>
      <c r="AS512" s="184">
        <f t="shared" si="4352"/>
        <v>0</v>
      </c>
      <c r="AT512" s="155">
        <v>1133</v>
      </c>
      <c r="AU512" s="184">
        <f t="shared" si="4404"/>
        <v>1</v>
      </c>
      <c r="AV512" s="188">
        <v>15</v>
      </c>
      <c r="AW512" s="238">
        <f t="shared" si="1985"/>
        <v>351</v>
      </c>
      <c r="AX512" s="237">
        <f t="shared" ref="AX512" si="4455">+A512</f>
        <v>44336</v>
      </c>
      <c r="AY512" s="6">
        <v>0</v>
      </c>
      <c r="AZ512" s="238">
        <f t="shared" ref="AZ512" si="4456">+AZ511+AY512</f>
        <v>410</v>
      </c>
      <c r="BA512" s="238">
        <f t="shared" si="2496"/>
        <v>295</v>
      </c>
      <c r="BB512" s="130">
        <v>0</v>
      </c>
      <c r="BC512" s="27">
        <f t="shared" ref="BC512" si="4457">+BC511+BB512</f>
        <v>964</v>
      </c>
      <c r="BD512" s="238">
        <f t="shared" si="2497"/>
        <v>330</v>
      </c>
      <c r="BE512" s="229">
        <f t="shared" ref="BE512" si="4458">+Z512</f>
        <v>44336</v>
      </c>
      <c r="BF512" s="132">
        <f t="shared" ref="BF512" si="4459">+B512</f>
        <v>24</v>
      </c>
      <c r="BG512" s="132">
        <f t="shared" ref="BG512" si="4460">+BI512</f>
        <v>5925</v>
      </c>
      <c r="BH512" s="229">
        <f t="shared" ref="BH512" si="4461">+A512</f>
        <v>44336</v>
      </c>
      <c r="BI512" s="132">
        <f t="shared" ref="BI512" si="4462">+C512</f>
        <v>5925</v>
      </c>
      <c r="BJ512" s="1">
        <f t="shared" ref="BJ512" si="4463">+BE512</f>
        <v>44336</v>
      </c>
      <c r="BK512">
        <f t="shared" ref="BK512" si="4464">+L512</f>
        <v>25</v>
      </c>
      <c r="BL512">
        <f t="shared" ref="BL512" si="4465">+M512</f>
        <v>23</v>
      </c>
      <c r="BM512" s="1">
        <f t="shared" ref="BM512" si="4466">+BJ512</f>
        <v>44336</v>
      </c>
      <c r="BN512">
        <f t="shared" ref="BN512" si="4467">+BN511+BK512</f>
        <v>9426</v>
      </c>
      <c r="BO512">
        <f t="shared" ref="BO512" si="4468">+BO511+BL512</f>
        <v>4940</v>
      </c>
      <c r="BP512" s="179">
        <f t="shared" ref="BP512" si="4469">+A512</f>
        <v>44336</v>
      </c>
      <c r="BQ512">
        <f t="shared" ref="BQ512" si="4470">+AF512</f>
        <v>11828</v>
      </c>
      <c r="BR512">
        <f t="shared" ref="BR512" si="4471">+AH512</f>
        <v>11542</v>
      </c>
      <c r="BS512">
        <f t="shared" ref="BS512" si="4472">+AJ512</f>
        <v>210</v>
      </c>
      <c r="BT512">
        <v>15</v>
      </c>
      <c r="BU512">
        <f t="shared" ref="BU512" si="4473">+AD512</f>
        <v>1</v>
      </c>
      <c r="BV512">
        <f t="shared" ref="BV512" si="4474">+BV511+BU512</f>
        <v>678</v>
      </c>
      <c r="BW512" s="179">
        <f t="shared" ref="BW512" si="4475">+A512</f>
        <v>44336</v>
      </c>
      <c r="BX512">
        <f t="shared" ref="BX512" si="4476">+AL512</f>
        <v>50</v>
      </c>
      <c r="BY512">
        <f t="shared" ref="BY512" si="4477">+AN512</f>
        <v>49</v>
      </c>
      <c r="BZ512">
        <f t="shared" ref="BZ512" si="4478">+AP512</f>
        <v>0</v>
      </c>
      <c r="CA512" s="179">
        <f t="shared" ref="CA512" si="4479">+A512</f>
        <v>44336</v>
      </c>
      <c r="CB512">
        <f t="shared" ref="CB512" si="4480">+AR512</f>
        <v>2825</v>
      </c>
      <c r="CC512">
        <f t="shared" ref="CC512" si="4481">+AT512</f>
        <v>1133</v>
      </c>
      <c r="CD512">
        <f t="shared" ref="CD512" si="4482">+AV512</f>
        <v>15</v>
      </c>
      <c r="CE512" s="179">
        <f t="shared" ref="CE512" si="4483">+A512</f>
        <v>44336</v>
      </c>
      <c r="CF512">
        <f t="shared" ref="CF512" si="4484">+AD512</f>
        <v>1</v>
      </c>
      <c r="CG512">
        <f t="shared" ref="CG512" si="4485">+AG512</f>
        <v>3</v>
      </c>
      <c r="CH512" s="179">
        <f t="shared" ref="CH512" si="4486">+A512</f>
        <v>44336</v>
      </c>
      <c r="CI512">
        <f t="shared" ref="CI512" si="4487">+AI512</f>
        <v>0</v>
      </c>
      <c r="CJ512" s="1">
        <f t="shared" ref="CJ512" si="4488">+Z512</f>
        <v>44336</v>
      </c>
      <c r="CK512" s="282">
        <f t="shared" ref="CK512" si="4489">+AD512</f>
        <v>1</v>
      </c>
      <c r="CL512" s="1">
        <f t="shared" ref="CL512" si="4490">+Z512</f>
        <v>44336</v>
      </c>
      <c r="CM512" s="283">
        <f t="shared" ref="CM512" si="4491">+AI512</f>
        <v>0</v>
      </c>
    </row>
    <row r="513" spans="1:91" ht="18" customHeight="1" x14ac:dyDescent="0.55000000000000004">
      <c r="A513" s="179">
        <v>44337</v>
      </c>
      <c r="B513" s="240">
        <v>9</v>
      </c>
      <c r="C513" s="154">
        <f t="shared" ref="C513" si="4492">+B513+C512</f>
        <v>5934</v>
      </c>
      <c r="D513" s="154">
        <f t="shared" ref="D513" si="4493">+C513-F513</f>
        <v>270</v>
      </c>
      <c r="E513" s="147">
        <v>4</v>
      </c>
      <c r="F513" s="147">
        <v>5664</v>
      </c>
      <c r="G513" s="147">
        <v>1</v>
      </c>
      <c r="H513" s="135"/>
      <c r="I513" s="147">
        <v>2</v>
      </c>
      <c r="J513" s="135"/>
      <c r="K513" s="42">
        <v>0</v>
      </c>
      <c r="L513" s="146">
        <v>23</v>
      </c>
      <c r="M513" s="147">
        <v>22</v>
      </c>
      <c r="N513" s="135"/>
      <c r="O513" s="135"/>
      <c r="P513" s="147">
        <v>1</v>
      </c>
      <c r="Q513" s="147">
        <v>1</v>
      </c>
      <c r="R513" s="135"/>
      <c r="S513" s="135"/>
      <c r="T513" s="147">
        <v>16</v>
      </c>
      <c r="U513" s="147">
        <v>16</v>
      </c>
      <c r="V513" s="135"/>
      <c r="W513" s="42">
        <v>370</v>
      </c>
      <c r="X513" s="148">
        <v>349</v>
      </c>
      <c r="Y513" s="5">
        <f t="shared" si="2287"/>
        <v>325</v>
      </c>
      <c r="Z513" s="75">
        <f t="shared" ref="Z513" si="4494">+A513</f>
        <v>44337</v>
      </c>
      <c r="AA513" s="230">
        <f t="shared" ref="AA513" si="4495">+AF513+AL513+AR513</f>
        <v>15018</v>
      </c>
      <c r="AB513" s="230">
        <f t="shared" ref="AB513" si="4496">+AH513+AN513+AT513</f>
        <v>12729</v>
      </c>
      <c r="AC513" s="231">
        <f t="shared" ref="AC513" si="4497">+AJ513+AP513+AV513</f>
        <v>225</v>
      </c>
      <c r="AD513" s="183">
        <f t="shared" ref="AD513" si="4498">+AF513-AF512</f>
        <v>1</v>
      </c>
      <c r="AE513" s="243">
        <f t="shared" ref="AE513" si="4499">+AE512+AD513</f>
        <v>10624</v>
      </c>
      <c r="AF513" s="155">
        <v>11829</v>
      </c>
      <c r="AG513" s="184">
        <f t="shared" si="4398"/>
        <v>5</v>
      </c>
      <c r="AH513" s="155">
        <v>11547</v>
      </c>
      <c r="AI513" s="184">
        <f t="shared" ref="AI513" si="4500">+AJ513-AJ512</f>
        <v>0</v>
      </c>
      <c r="AJ513" s="185">
        <v>210</v>
      </c>
      <c r="AK513" s="186">
        <f t="shared" ref="AK513" si="4501">+AL513-AL512</f>
        <v>0</v>
      </c>
      <c r="AL513" s="155">
        <v>50</v>
      </c>
      <c r="AM513" s="184">
        <f t="shared" ref="AM513" si="4502">+AN513-AN512</f>
        <v>0</v>
      </c>
      <c r="AN513" s="155">
        <v>49</v>
      </c>
      <c r="AO513" s="184">
        <f t="shared" ref="AO513" si="4503">+AP513-AP512</f>
        <v>0</v>
      </c>
      <c r="AP513" s="187">
        <v>0</v>
      </c>
      <c r="AQ513" s="186">
        <f t="shared" ref="AQ513" si="4504">+AR513-AR512</f>
        <v>314</v>
      </c>
      <c r="AR513" s="155">
        <v>3139</v>
      </c>
      <c r="AS513" s="184">
        <f t="shared" ref="AS513" si="4505">+AT513-AT512</f>
        <v>0</v>
      </c>
      <c r="AT513" s="155">
        <v>1133</v>
      </c>
      <c r="AU513" s="184">
        <f t="shared" ref="AU513" si="4506">+AV513-AV512</f>
        <v>0</v>
      </c>
      <c r="AV513" s="188">
        <v>15</v>
      </c>
      <c r="AW513" s="238">
        <f t="shared" si="1985"/>
        <v>352</v>
      </c>
      <c r="AX513" s="237">
        <f t="shared" ref="AX513" si="4507">+A513</f>
        <v>44337</v>
      </c>
      <c r="AY513" s="6">
        <v>0</v>
      </c>
      <c r="AZ513" s="238">
        <f t="shared" ref="AZ513" si="4508">+AZ512+AY513</f>
        <v>410</v>
      </c>
      <c r="BA513" s="238">
        <f t="shared" si="2496"/>
        <v>296</v>
      </c>
      <c r="BB513" s="130">
        <v>0</v>
      </c>
      <c r="BC513" s="27">
        <f t="shared" ref="BC513" si="4509">+BC512+BB513</f>
        <v>964</v>
      </c>
      <c r="BD513" s="238">
        <f t="shared" si="2497"/>
        <v>331</v>
      </c>
      <c r="BE513" s="229">
        <f t="shared" ref="BE513" si="4510">+Z513</f>
        <v>44337</v>
      </c>
      <c r="BF513" s="132">
        <f t="shared" ref="BF513" si="4511">+B513</f>
        <v>9</v>
      </c>
      <c r="BG513" s="132">
        <f t="shared" ref="BG513" si="4512">+BI513</f>
        <v>5934</v>
      </c>
      <c r="BH513" s="229">
        <f t="shared" ref="BH513" si="4513">+A513</f>
        <v>44337</v>
      </c>
      <c r="BI513" s="132">
        <f t="shared" ref="BI513" si="4514">+C513</f>
        <v>5934</v>
      </c>
      <c r="BJ513" s="1">
        <f t="shared" ref="BJ513" si="4515">+BE513</f>
        <v>44337</v>
      </c>
      <c r="BK513">
        <f t="shared" ref="BK513" si="4516">+L513</f>
        <v>23</v>
      </c>
      <c r="BL513">
        <f t="shared" ref="BL513" si="4517">+M513</f>
        <v>22</v>
      </c>
      <c r="BM513" s="1">
        <f t="shared" ref="BM513" si="4518">+BJ513</f>
        <v>44337</v>
      </c>
      <c r="BN513">
        <f t="shared" ref="BN513" si="4519">+BN512+BK513</f>
        <v>9449</v>
      </c>
      <c r="BO513">
        <f t="shared" ref="BO513" si="4520">+BO512+BL513</f>
        <v>4962</v>
      </c>
      <c r="BP513" s="179">
        <f t="shared" ref="BP513" si="4521">+A513</f>
        <v>44337</v>
      </c>
      <c r="BQ513">
        <f t="shared" ref="BQ513" si="4522">+AF513</f>
        <v>11829</v>
      </c>
      <c r="BR513">
        <f t="shared" ref="BR513" si="4523">+AH513</f>
        <v>11547</v>
      </c>
      <c r="BS513">
        <f t="shared" ref="BS513" si="4524">+AJ513</f>
        <v>210</v>
      </c>
      <c r="BT513">
        <v>15</v>
      </c>
      <c r="BU513">
        <f t="shared" ref="BU513" si="4525">+AD513</f>
        <v>1</v>
      </c>
      <c r="BV513">
        <f t="shared" ref="BV513" si="4526">+BV512+BU513</f>
        <v>679</v>
      </c>
      <c r="BW513" s="179">
        <f t="shared" ref="BW513" si="4527">+A513</f>
        <v>44337</v>
      </c>
      <c r="BX513">
        <f t="shared" ref="BX513" si="4528">+AL513</f>
        <v>50</v>
      </c>
      <c r="BY513">
        <f t="shared" ref="BY513" si="4529">+AN513</f>
        <v>49</v>
      </c>
      <c r="BZ513">
        <f t="shared" ref="BZ513" si="4530">+AP513</f>
        <v>0</v>
      </c>
      <c r="CA513" s="179">
        <f t="shared" ref="CA513" si="4531">+A513</f>
        <v>44337</v>
      </c>
      <c r="CB513">
        <f t="shared" ref="CB513" si="4532">+AR513</f>
        <v>3139</v>
      </c>
      <c r="CC513">
        <f t="shared" ref="CC513" si="4533">+AT513</f>
        <v>1133</v>
      </c>
      <c r="CD513">
        <f t="shared" ref="CD513" si="4534">+AV513</f>
        <v>15</v>
      </c>
      <c r="CE513" s="179">
        <f t="shared" ref="CE513" si="4535">+A513</f>
        <v>44337</v>
      </c>
      <c r="CF513">
        <f t="shared" ref="CF513" si="4536">+AD513</f>
        <v>1</v>
      </c>
      <c r="CG513">
        <f t="shared" ref="CG513" si="4537">+AG513</f>
        <v>5</v>
      </c>
      <c r="CH513" s="179">
        <f t="shared" ref="CH513" si="4538">+A513</f>
        <v>44337</v>
      </c>
      <c r="CI513">
        <f t="shared" ref="CI513" si="4539">+AI513</f>
        <v>0</v>
      </c>
      <c r="CJ513" s="1">
        <f t="shared" ref="CJ513" si="4540">+Z513</f>
        <v>44337</v>
      </c>
      <c r="CK513" s="282">
        <f t="shared" ref="CK513" si="4541">+AD513</f>
        <v>1</v>
      </c>
      <c r="CL513" s="1">
        <f t="shared" ref="CL513" si="4542">+Z513</f>
        <v>44337</v>
      </c>
      <c r="CM513" s="283">
        <f t="shared" ref="CM513" si="4543">+AI513</f>
        <v>0</v>
      </c>
    </row>
    <row r="514" spans="1:91" ht="18" customHeight="1" x14ac:dyDescent="0.55000000000000004">
      <c r="A514" s="179">
        <v>44338</v>
      </c>
      <c r="B514" s="240">
        <v>18</v>
      </c>
      <c r="C514" s="154">
        <f t="shared" ref="C514" si="4544">+B514+C513</f>
        <v>5952</v>
      </c>
      <c r="D514" s="154">
        <f t="shared" ref="D514" si="4545">+C514-F514</f>
        <v>283</v>
      </c>
      <c r="E514" s="147">
        <v>3</v>
      </c>
      <c r="F514" s="147">
        <v>5669</v>
      </c>
      <c r="G514" s="147">
        <v>0</v>
      </c>
      <c r="H514" s="135"/>
      <c r="I514" s="147">
        <v>1</v>
      </c>
      <c r="J514" s="135"/>
      <c r="K514" s="42">
        <v>0</v>
      </c>
      <c r="L514" s="146">
        <v>25</v>
      </c>
      <c r="M514" s="147">
        <v>24</v>
      </c>
      <c r="N514" s="135"/>
      <c r="O514" s="135"/>
      <c r="P514" s="147">
        <v>6</v>
      </c>
      <c r="Q514" s="147">
        <v>6</v>
      </c>
      <c r="R514" s="135"/>
      <c r="S514" s="135"/>
      <c r="T514" s="147">
        <v>13</v>
      </c>
      <c r="U514" s="147">
        <v>13</v>
      </c>
      <c r="V514" s="135"/>
      <c r="W514" s="42">
        <v>376</v>
      </c>
      <c r="X514" s="148">
        <v>354</v>
      </c>
      <c r="Y514" s="5">
        <f t="shared" si="2287"/>
        <v>326</v>
      </c>
      <c r="Z514" s="75">
        <f t="shared" ref="Z514" si="4546">+A514</f>
        <v>44338</v>
      </c>
      <c r="AA514" s="230">
        <f t="shared" ref="AA514" si="4547">+AF514+AL514+AR514</f>
        <v>15742</v>
      </c>
      <c r="AB514" s="230">
        <f t="shared" ref="AB514" si="4548">+AH514+AN514+AT514</f>
        <v>12732</v>
      </c>
      <c r="AC514" s="231">
        <f t="shared" ref="AC514" si="4549">+AJ514+AP514+AV514</f>
        <v>227</v>
      </c>
      <c r="AD514" s="183">
        <f t="shared" ref="AD514" si="4550">+AF514-AF513</f>
        <v>1</v>
      </c>
      <c r="AE514" s="243">
        <f t="shared" ref="AE514" si="4551">+AE513+AD514</f>
        <v>10625</v>
      </c>
      <c r="AF514" s="155">
        <v>11830</v>
      </c>
      <c r="AG514" s="184">
        <f t="shared" ref="AG514" si="4552">+AH514-AH513</f>
        <v>3</v>
      </c>
      <c r="AH514" s="155">
        <v>11550</v>
      </c>
      <c r="AI514" s="184">
        <f t="shared" ref="AI514" si="4553">+AJ514-AJ513</f>
        <v>0</v>
      </c>
      <c r="AJ514" s="185">
        <v>210</v>
      </c>
      <c r="AK514" s="186">
        <f t="shared" ref="AK514" si="4554">+AL514-AL513</f>
        <v>0</v>
      </c>
      <c r="AL514" s="155">
        <v>50</v>
      </c>
      <c r="AM514" s="184">
        <f t="shared" ref="AM514" si="4555">+AN514-AN513</f>
        <v>0</v>
      </c>
      <c r="AN514" s="155">
        <v>49</v>
      </c>
      <c r="AO514" s="184">
        <f t="shared" ref="AO514" si="4556">+AP514-AP513</f>
        <v>0</v>
      </c>
      <c r="AP514" s="187">
        <v>0</v>
      </c>
      <c r="AQ514" s="186">
        <f t="shared" ref="AQ514" si="4557">+AR514-AR513</f>
        <v>723</v>
      </c>
      <c r="AR514" s="155">
        <v>3862</v>
      </c>
      <c r="AS514" s="184">
        <f t="shared" ref="AS514" si="4558">+AT514-AT513</f>
        <v>0</v>
      </c>
      <c r="AT514" s="155">
        <v>1133</v>
      </c>
      <c r="AU514" s="184">
        <f t="shared" ref="AU514" si="4559">+AV514-AV513</f>
        <v>2</v>
      </c>
      <c r="AV514" s="188">
        <v>17</v>
      </c>
      <c r="AW514" s="238">
        <f t="shared" si="1985"/>
        <v>353</v>
      </c>
      <c r="AX514" s="237">
        <f t="shared" ref="AX514" si="4560">+A514</f>
        <v>44338</v>
      </c>
      <c r="AY514" s="6">
        <v>0</v>
      </c>
      <c r="AZ514" s="238">
        <f t="shared" ref="AZ514" si="4561">+AZ513+AY514</f>
        <v>410</v>
      </c>
      <c r="BA514" s="238">
        <f t="shared" si="2496"/>
        <v>297</v>
      </c>
      <c r="BB514" s="130">
        <v>0</v>
      </c>
      <c r="BC514" s="27">
        <f t="shared" ref="BC514" si="4562">+BC513+BB514</f>
        <v>964</v>
      </c>
      <c r="BD514" s="238">
        <f t="shared" si="2497"/>
        <v>332</v>
      </c>
      <c r="BE514" s="229">
        <f t="shared" ref="BE514" si="4563">+Z514</f>
        <v>44338</v>
      </c>
      <c r="BF514" s="132">
        <f t="shared" ref="BF514" si="4564">+B514</f>
        <v>18</v>
      </c>
      <c r="BG514" s="132">
        <f t="shared" ref="BG514" si="4565">+BI514</f>
        <v>5952</v>
      </c>
      <c r="BH514" s="229">
        <f t="shared" ref="BH514" si="4566">+A514</f>
        <v>44338</v>
      </c>
      <c r="BI514" s="132">
        <f t="shared" ref="BI514" si="4567">+C514</f>
        <v>5952</v>
      </c>
      <c r="BJ514" s="1">
        <f t="shared" ref="BJ514" si="4568">+BE514</f>
        <v>44338</v>
      </c>
      <c r="BK514">
        <f t="shared" ref="BK514" si="4569">+L514</f>
        <v>25</v>
      </c>
      <c r="BL514">
        <f t="shared" ref="BL514" si="4570">+M514</f>
        <v>24</v>
      </c>
      <c r="BM514" s="1">
        <f t="shared" ref="BM514" si="4571">+BJ514</f>
        <v>44338</v>
      </c>
      <c r="BN514">
        <f t="shared" ref="BN514" si="4572">+BN513+BK514</f>
        <v>9474</v>
      </c>
      <c r="BO514">
        <f t="shared" ref="BO514" si="4573">+BO513+BL514</f>
        <v>4986</v>
      </c>
      <c r="BP514" s="179">
        <f t="shared" ref="BP514" si="4574">+A514</f>
        <v>44338</v>
      </c>
      <c r="BQ514">
        <f t="shared" ref="BQ514" si="4575">+AF514</f>
        <v>11830</v>
      </c>
      <c r="BR514">
        <f t="shared" ref="BR514" si="4576">+AH514</f>
        <v>11550</v>
      </c>
      <c r="BS514">
        <f t="shared" ref="BS514" si="4577">+AJ514</f>
        <v>210</v>
      </c>
      <c r="BT514">
        <v>15</v>
      </c>
      <c r="BU514">
        <f t="shared" ref="BU514" si="4578">+AD514</f>
        <v>1</v>
      </c>
      <c r="BV514">
        <f t="shared" ref="BV514" si="4579">+BV513+BU514</f>
        <v>680</v>
      </c>
      <c r="BW514" s="179">
        <f t="shared" ref="BW514" si="4580">+A514</f>
        <v>44338</v>
      </c>
      <c r="BX514">
        <f t="shared" ref="BX514" si="4581">+AL514</f>
        <v>50</v>
      </c>
      <c r="BY514">
        <f t="shared" ref="BY514" si="4582">+AN514</f>
        <v>49</v>
      </c>
      <c r="BZ514">
        <f t="shared" ref="BZ514" si="4583">+AP514</f>
        <v>0</v>
      </c>
      <c r="CA514" s="179">
        <f t="shared" ref="CA514" si="4584">+A514</f>
        <v>44338</v>
      </c>
      <c r="CB514">
        <f t="shared" ref="CB514" si="4585">+AR514</f>
        <v>3862</v>
      </c>
      <c r="CC514">
        <f t="shared" ref="CC514" si="4586">+AT514</f>
        <v>1133</v>
      </c>
      <c r="CD514">
        <f t="shared" ref="CD514" si="4587">+AV514</f>
        <v>17</v>
      </c>
      <c r="CE514" s="179">
        <f t="shared" ref="CE514" si="4588">+A514</f>
        <v>44338</v>
      </c>
      <c r="CF514">
        <f t="shared" ref="CF514" si="4589">+AD514</f>
        <v>1</v>
      </c>
      <c r="CG514">
        <f t="shared" ref="CG514" si="4590">+AG514</f>
        <v>3</v>
      </c>
      <c r="CH514" s="179">
        <f t="shared" ref="CH514" si="4591">+A514</f>
        <v>44338</v>
      </c>
      <c r="CI514">
        <f t="shared" ref="CI514" si="4592">+AI514</f>
        <v>0</v>
      </c>
      <c r="CJ514" s="1">
        <f t="shared" ref="CJ514" si="4593">+Z514</f>
        <v>44338</v>
      </c>
      <c r="CK514" s="282">
        <f t="shared" ref="CK514" si="4594">+AD514</f>
        <v>1</v>
      </c>
      <c r="CL514" s="1">
        <f t="shared" ref="CL514" si="4595">+Z514</f>
        <v>44338</v>
      </c>
      <c r="CM514" s="283">
        <f t="shared" ref="CM514" si="4596">+AI514</f>
        <v>0</v>
      </c>
    </row>
    <row r="515" spans="1:91" ht="18" customHeight="1" x14ac:dyDescent="0.55000000000000004">
      <c r="A515" s="179"/>
      <c r="B515" s="147"/>
      <c r="C515" s="154"/>
      <c r="D515" s="154"/>
      <c r="E515" s="147"/>
      <c r="F515" s="147"/>
      <c r="G515" s="147"/>
      <c r="H515" s="135"/>
      <c r="I515" s="147"/>
      <c r="J515" s="135"/>
      <c r="K515" s="42"/>
      <c r="L515" s="146"/>
      <c r="M515" s="147"/>
      <c r="N515" s="135"/>
      <c r="O515" s="135"/>
      <c r="P515" s="147"/>
      <c r="Q515" s="147"/>
      <c r="R515" s="135"/>
      <c r="S515" s="135"/>
      <c r="T515" s="147"/>
      <c r="U515" s="147"/>
      <c r="V515" s="135"/>
      <c r="W515" s="42"/>
      <c r="X515" s="148"/>
      <c r="Z515" s="75"/>
      <c r="AA515" s="230"/>
      <c r="AB515" s="230"/>
      <c r="AC515" s="231"/>
      <c r="AD515" s="183"/>
      <c r="AE515" s="243"/>
      <c r="AF515" s="155"/>
      <c r="AG515" s="184"/>
      <c r="AH515" s="155"/>
      <c r="AI515" s="184"/>
      <c r="AJ515" s="185"/>
      <c r="AK515" s="186"/>
      <c r="AL515" s="155"/>
      <c r="AM515" s="184"/>
      <c r="AN515" s="155"/>
      <c r="AO515" s="184"/>
      <c r="AP515" s="187"/>
      <c r="AQ515" s="186"/>
      <c r="AR515" s="155"/>
      <c r="AS515" s="184"/>
      <c r="AT515" s="155"/>
      <c r="AU515" s="184"/>
      <c r="AV515" s="188"/>
      <c r="AX515"/>
      <c r="AY515"/>
      <c r="AZ515"/>
      <c r="BB515"/>
      <c r="BQ515" s="45"/>
      <c r="BR515" s="45"/>
      <c r="BS515" s="45"/>
      <c r="BT515" s="45"/>
      <c r="BU515" s="45"/>
      <c r="BV515" s="45"/>
      <c r="BW515" s="45"/>
    </row>
    <row r="516" spans="1:91" ht="7" customHeight="1" thickBot="1" x14ac:dyDescent="0.6">
      <c r="A516" s="66"/>
      <c r="B516" s="146"/>
      <c r="C516" s="154"/>
      <c r="D516" s="147"/>
      <c r="E516" s="147"/>
      <c r="F516" s="147"/>
      <c r="G516" s="147"/>
      <c r="H516" s="135"/>
      <c r="I516" s="147"/>
      <c r="J516" s="135"/>
      <c r="K516" s="148"/>
      <c r="L516" s="146"/>
      <c r="M516" s="147"/>
      <c r="N516" s="135"/>
      <c r="O516" s="135"/>
      <c r="P516" s="147"/>
      <c r="Q516" s="147"/>
      <c r="R516" s="135"/>
      <c r="S516" s="135"/>
      <c r="T516" s="147"/>
      <c r="U516" s="147"/>
      <c r="V516" s="135"/>
      <c r="W516" s="42"/>
      <c r="X516" s="148"/>
      <c r="Z516" s="66"/>
      <c r="AA516" s="64"/>
      <c r="AB516" s="64"/>
      <c r="AC516" s="64"/>
      <c r="AD516" s="183"/>
      <c r="AE516" s="243"/>
      <c r="AF516" s="155"/>
      <c r="AG516" s="184"/>
      <c r="AH516" s="155"/>
      <c r="AI516" s="184"/>
      <c r="AJ516" s="185"/>
      <c r="AK516" s="186"/>
      <c r="AL516" s="155"/>
      <c r="AM516" s="184"/>
      <c r="AN516" s="155"/>
      <c r="AO516" s="184"/>
      <c r="AP516" s="187"/>
      <c r="AQ516" s="186"/>
      <c r="AR516" s="155"/>
      <c r="AS516" s="184"/>
      <c r="AT516" s="155"/>
      <c r="AU516" s="184"/>
      <c r="AV516" s="188"/>
    </row>
    <row r="517" spans="1:91" x14ac:dyDescent="0.55000000000000004">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AE517">
        <f>SUM(AD443:AD448)</f>
        <v>190</v>
      </c>
      <c r="AY517" s="45" t="s">
        <v>476</v>
      </c>
      <c r="BB517" s="45" t="s">
        <v>475</v>
      </c>
      <c r="BU517">
        <f>SUM(BU442:BU516)</f>
        <v>680</v>
      </c>
    </row>
    <row r="518" spans="1:91" x14ac:dyDescent="0.55000000000000004">
      <c r="AI518" s="259">
        <f>SUM(AI189:AI515)</f>
        <v>203</v>
      </c>
      <c r="AY518" s="45">
        <f>SUM(AY359:AY413)</f>
        <v>69</v>
      </c>
      <c r="BB518" s="45">
        <f>SUM(BB374:BB413)</f>
        <v>941</v>
      </c>
    </row>
    <row r="519" spans="1:91" x14ac:dyDescent="0.55000000000000004">
      <c r="L519">
        <f>SUM(L97:L518)</f>
        <v>9474</v>
      </c>
      <c r="P519">
        <f>SUM(P97:P518)</f>
        <v>1814</v>
      </c>
      <c r="AD519">
        <f>SUM(AD188:AD194)</f>
        <v>82</v>
      </c>
    </row>
    <row r="520" spans="1:91" ht="15" customHeight="1" x14ac:dyDescent="0.55000000000000004">
      <c r="A520" s="130"/>
      <c r="D520">
        <f>SUM(B229:B259)</f>
        <v>435</v>
      </c>
      <c r="Z520" s="130"/>
      <c r="AA520" s="130"/>
      <c r="AB520" s="130"/>
      <c r="AC520" s="130"/>
      <c r="AF520">
        <f>SUM(AD188:AD515)</f>
        <v>10627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87"/>
  <sheetViews>
    <sheetView workbookViewId="0">
      <pane xSplit="3" ySplit="1" topLeftCell="D268" activePane="bottomRight" state="frozen"/>
      <selection pane="topRight" activeCell="C1" sqref="C1"/>
      <selection pane="bottomLeft" activeCell="A2" sqref="A2"/>
      <selection pane="bottomRight" activeCell="A278" sqref="A27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77"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f t="shared" ref="B274" si="321">SUM(D274:AE274)-I274</f>
        <v>11</v>
      </c>
      <c r="C274" s="1">
        <v>44335</v>
      </c>
      <c r="D274">
        <v>2</v>
      </c>
      <c r="E274">
        <v>1</v>
      </c>
      <c r="F274">
        <v>1</v>
      </c>
      <c r="G274">
        <v>1</v>
      </c>
      <c r="I274" s="265">
        <f t="shared" si="28"/>
        <v>6</v>
      </c>
      <c r="AB274">
        <v>1</v>
      </c>
      <c r="AD274">
        <v>5</v>
      </c>
      <c r="AF274" s="1">
        <f t="shared" ref="AF274" si="322">+C274</f>
        <v>44335</v>
      </c>
      <c r="AG274" s="266">
        <f t="shared" ref="AG274" si="323">+B274</f>
        <v>11</v>
      </c>
      <c r="AH274">
        <f t="shared" ref="AH274" si="324">+D274</f>
        <v>2</v>
      </c>
    </row>
    <row r="275" spans="2:34" x14ac:dyDescent="0.55000000000000004">
      <c r="B275" s="265">
        <f t="shared" ref="B275" si="325">SUM(D275:AE275)-I275</f>
        <v>24</v>
      </c>
      <c r="C275" s="1">
        <v>44336</v>
      </c>
      <c r="D275">
        <v>9</v>
      </c>
      <c r="E275">
        <v>1</v>
      </c>
      <c r="F275">
        <v>1</v>
      </c>
      <c r="H275">
        <v>11</v>
      </c>
      <c r="I275" s="265">
        <f t="shared" si="28"/>
        <v>2</v>
      </c>
      <c r="Q275">
        <v>1</v>
      </c>
      <c r="T275">
        <v>1</v>
      </c>
      <c r="AF275" s="1">
        <f t="shared" ref="AF275" si="326">+C275</f>
        <v>44336</v>
      </c>
      <c r="AG275" s="266">
        <f t="shared" ref="AG275" si="327">+B275</f>
        <v>24</v>
      </c>
      <c r="AH275">
        <f t="shared" ref="AH275" si="328">+D275</f>
        <v>9</v>
      </c>
    </row>
    <row r="276" spans="2:34" x14ac:dyDescent="0.55000000000000004">
      <c r="B276" s="265">
        <f t="shared" ref="B276" si="329">SUM(D276:AE276)-I276</f>
        <v>9</v>
      </c>
      <c r="C276" s="1">
        <v>44337</v>
      </c>
      <c r="D276">
        <v>1</v>
      </c>
      <c r="E276">
        <v>5</v>
      </c>
      <c r="F276">
        <v>2</v>
      </c>
      <c r="I276" s="265">
        <f t="shared" si="28"/>
        <v>1</v>
      </c>
      <c r="W276">
        <v>1</v>
      </c>
      <c r="AF276" s="1">
        <f t="shared" ref="AF276" si="330">+C276</f>
        <v>44337</v>
      </c>
      <c r="AG276" s="266">
        <f t="shared" ref="AG276" si="331">+B276</f>
        <v>9</v>
      </c>
      <c r="AH276">
        <f t="shared" ref="AH276" si="332">+D276</f>
        <v>1</v>
      </c>
    </row>
    <row r="277" spans="2:34" x14ac:dyDescent="0.55000000000000004">
      <c r="B277" s="265">
        <f t="shared" ref="B277" si="333">SUM(D277:AE277)-I277</f>
        <v>18</v>
      </c>
      <c r="C277" s="1">
        <v>44338</v>
      </c>
      <c r="D277">
        <v>4</v>
      </c>
      <c r="E277">
        <v>3</v>
      </c>
      <c r="F277">
        <v>4</v>
      </c>
      <c r="H277">
        <v>2</v>
      </c>
      <c r="I277" s="265">
        <f t="shared" si="28"/>
        <v>5</v>
      </c>
      <c r="J277">
        <v>1</v>
      </c>
      <c r="W277">
        <v>1</v>
      </c>
      <c r="AB277">
        <v>1</v>
      </c>
      <c r="AC277">
        <v>1</v>
      </c>
      <c r="AD277">
        <v>1</v>
      </c>
      <c r="AF277" s="1">
        <f t="shared" ref="AF277" si="334">+C277</f>
        <v>44338</v>
      </c>
      <c r="AG277" s="266">
        <f t="shared" ref="AG277" si="335">+B277</f>
        <v>18</v>
      </c>
      <c r="AH277">
        <f t="shared" ref="AH277" si="336">+D277</f>
        <v>4</v>
      </c>
    </row>
    <row r="278" spans="2:34" ht="17.5" customHeight="1" x14ac:dyDescent="0.55000000000000004">
      <c r="B278" s="265"/>
      <c r="C278" s="1"/>
      <c r="I278" s="265"/>
      <c r="AF278" s="1"/>
      <c r="AG278" s="266"/>
    </row>
    <row r="279" spans="2:34" x14ac:dyDescent="0.55000000000000004">
      <c r="B279" s="240"/>
      <c r="C279" s="1"/>
      <c r="AF279" s="278">
        <v>1</v>
      </c>
    </row>
    <row r="280" spans="2:34" s="264" customFormat="1" ht="5" customHeight="1" x14ac:dyDescent="0.55000000000000004">
      <c r="B280" s="263"/>
      <c r="C280" s="262"/>
      <c r="AE280" s="5"/>
    </row>
    <row r="281" spans="2:34" ht="5.5" customHeight="1" x14ac:dyDescent="0.55000000000000004">
      <c r="B281" s="256"/>
      <c r="C281" s="1"/>
    </row>
    <row r="282" spans="2:34" x14ac:dyDescent="0.55000000000000004">
      <c r="B282">
        <f>SUM(B2:B281)</f>
        <v>3598</v>
      </c>
      <c r="C282" s="1" t="s">
        <v>348</v>
      </c>
      <c r="D282" s="27">
        <f>SUM(D2:D281)</f>
        <v>1183</v>
      </c>
      <c r="E282" s="27">
        <f>SUM(E2:E281)</f>
        <v>685</v>
      </c>
      <c r="F282" s="27">
        <f>SUM(F2:F281)</f>
        <v>369</v>
      </c>
      <c r="G282" s="27">
        <f>SUM(G2:G281)</f>
        <v>248</v>
      </c>
      <c r="H282" s="27">
        <f>SUM(H2:H281)</f>
        <v>243</v>
      </c>
      <c r="J282">
        <f t="shared" ref="J282:AD282" si="337">SUM(J2:J281)</f>
        <v>55</v>
      </c>
      <c r="K282">
        <f t="shared" si="337"/>
        <v>2</v>
      </c>
      <c r="L282">
        <f t="shared" si="337"/>
        <v>14</v>
      </c>
      <c r="M282">
        <f t="shared" si="337"/>
        <v>24</v>
      </c>
      <c r="N282">
        <f t="shared" si="337"/>
        <v>20</v>
      </c>
      <c r="O282">
        <f t="shared" si="337"/>
        <v>17</v>
      </c>
      <c r="P282">
        <f t="shared" si="337"/>
        <v>25</v>
      </c>
      <c r="Q282">
        <f t="shared" si="337"/>
        <v>38</v>
      </c>
      <c r="R282">
        <f t="shared" si="337"/>
        <v>5</v>
      </c>
      <c r="S282">
        <f t="shared" si="337"/>
        <v>20</v>
      </c>
      <c r="T282">
        <f t="shared" si="337"/>
        <v>30</v>
      </c>
      <c r="U282">
        <f t="shared" si="337"/>
        <v>57</v>
      </c>
      <c r="V282">
        <f t="shared" si="337"/>
        <v>1</v>
      </c>
      <c r="W282">
        <f t="shared" si="337"/>
        <v>63</v>
      </c>
      <c r="X282">
        <f t="shared" si="337"/>
        <v>94</v>
      </c>
      <c r="Y282">
        <f t="shared" si="337"/>
        <v>1</v>
      </c>
      <c r="Z282">
        <f t="shared" si="337"/>
        <v>42</v>
      </c>
      <c r="AA282">
        <f t="shared" si="337"/>
        <v>44</v>
      </c>
      <c r="AB282">
        <f t="shared" si="337"/>
        <v>164</v>
      </c>
      <c r="AC282">
        <f t="shared" si="337"/>
        <v>69</v>
      </c>
      <c r="AD282">
        <f t="shared" si="337"/>
        <v>85</v>
      </c>
    </row>
    <row r="283" spans="2:34" x14ac:dyDescent="0.55000000000000004">
      <c r="C283" s="1"/>
    </row>
    <row r="284" spans="2:34" ht="5" customHeight="1" x14ac:dyDescent="0.55000000000000004">
      <c r="C284" s="1"/>
    </row>
    <row r="287" spans="2:34" x14ac:dyDescent="0.55000000000000004">
      <c r="B287" s="240"/>
      <c r="J28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opLeftCell="A112" zoomScale="70" zoomScaleNormal="70" workbookViewId="0">
      <selection activeCell="S121" sqref="S121"/>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21"/>
  <sheetViews>
    <sheetView topLeftCell="A2" workbookViewId="0">
      <pane xSplit="2" ySplit="2" topLeftCell="C314" activePane="bottomRight" state="frozen"/>
      <selection activeCell="O24" sqref="O24"/>
      <selection pane="topRight" activeCell="O24" sqref="O24"/>
      <selection pane="bottomLeft" activeCell="O24" sqref="O24"/>
      <selection pane="bottomRight" activeCell="I318" sqref="I31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ht="22.5" x14ac:dyDescent="0.55000000000000004">
      <c r="A315">
        <v>318</v>
      </c>
      <c r="B315" s="249"/>
      <c r="C315" s="45"/>
      <c r="D315" t="s">
        <v>608</v>
      </c>
      <c r="E315">
        <v>24</v>
      </c>
      <c r="F315">
        <v>277</v>
      </c>
      <c r="G315" s="1">
        <v>44335</v>
      </c>
      <c r="H315" s="130">
        <v>0</v>
      </c>
      <c r="I315" s="248">
        <f t="shared" ref="I315" si="1088">+I314+H315</f>
        <v>981</v>
      </c>
      <c r="J315" s="130"/>
      <c r="K315" s="253">
        <f t="shared" ref="K315" si="1089">+K314+J315</f>
        <v>977</v>
      </c>
      <c r="L315" s="276">
        <f t="shared" ref="L315" si="1090">+L314+J315</f>
        <v>78</v>
      </c>
      <c r="M315" s="5"/>
      <c r="N315" s="253">
        <f t="shared" ref="N315" si="1091">+N314+M315</f>
        <v>3</v>
      </c>
      <c r="O315" s="130">
        <v>0</v>
      </c>
      <c r="P315" s="130"/>
      <c r="Q315" s="6"/>
      <c r="R315" s="277">
        <f t="shared" ref="R315" si="1092">+R314+Q315</f>
        <v>352</v>
      </c>
      <c r="S315" s="239">
        <f t="shared" ref="S315" si="1093">+S314+Q315</f>
        <v>591</v>
      </c>
      <c r="T315" s="254">
        <f t="shared" ref="T315" si="1094">+T314+O315-P315-Q315</f>
        <v>0</v>
      </c>
      <c r="U315" s="279">
        <f t="shared" ref="U315" si="1095">+G315</f>
        <v>44335</v>
      </c>
      <c r="V315" s="5">
        <f t="shared" ref="V315" si="1096">+H315</f>
        <v>0</v>
      </c>
      <c r="W315" s="27">
        <f t="shared" ref="W315" si="1097">+I315</f>
        <v>981</v>
      </c>
      <c r="X315" s="254">
        <f t="shared" ref="X315" si="1098">+X314+V315-J315</f>
        <v>0</v>
      </c>
      <c r="Y315" s="5">
        <f t="shared" ref="Y315" si="1099">+O315</f>
        <v>0</v>
      </c>
      <c r="Z315" s="251">
        <f t="shared" ref="Z315" si="1100">+Z314+Y315-P315-Q315</f>
        <v>0</v>
      </c>
    </row>
    <row r="316" spans="1:26" ht="22.5" x14ac:dyDescent="0.55000000000000004">
      <c r="A316">
        <v>319</v>
      </c>
      <c r="B316" s="249"/>
      <c r="C316" s="45"/>
      <c r="D316" t="s">
        <v>609</v>
      </c>
      <c r="E316">
        <v>24</v>
      </c>
      <c r="F316">
        <v>278</v>
      </c>
      <c r="G316" s="1">
        <v>44336</v>
      </c>
      <c r="H316" s="130">
        <v>0</v>
      </c>
      <c r="I316" s="248">
        <f t="shared" ref="I316" si="1101">+I315+H316</f>
        <v>981</v>
      </c>
      <c r="J316" s="130"/>
      <c r="K316" s="253">
        <f t="shared" ref="K316" si="1102">+K315+J316</f>
        <v>977</v>
      </c>
      <c r="L316" s="276">
        <f t="shared" ref="L316" si="1103">+L315+J316</f>
        <v>78</v>
      </c>
      <c r="M316" s="5"/>
      <c r="N316" s="253">
        <f t="shared" ref="N316" si="1104">+N315+M316</f>
        <v>3</v>
      </c>
      <c r="O316" s="130">
        <v>0</v>
      </c>
      <c r="P316" s="130"/>
      <c r="Q316" s="6"/>
      <c r="R316" s="277">
        <f t="shared" ref="R316" si="1105">+R315+Q316</f>
        <v>352</v>
      </c>
      <c r="S316" s="239">
        <f t="shared" ref="S316" si="1106">+S315+Q316</f>
        <v>591</v>
      </c>
      <c r="T316" s="254">
        <f t="shared" ref="T316" si="1107">+T315+O316-P316-Q316</f>
        <v>0</v>
      </c>
      <c r="U316" s="279">
        <f t="shared" ref="U316" si="1108">+G316</f>
        <v>44336</v>
      </c>
      <c r="V316" s="5">
        <f t="shared" ref="V316" si="1109">+H316</f>
        <v>0</v>
      </c>
      <c r="W316" s="27">
        <f t="shared" ref="W316" si="1110">+I316</f>
        <v>981</v>
      </c>
      <c r="X316" s="254">
        <f t="shared" ref="X316" si="1111">+X315+V316-J316</f>
        <v>0</v>
      </c>
      <c r="Y316" s="5">
        <f t="shared" ref="Y316" si="1112">+O316</f>
        <v>0</v>
      </c>
      <c r="Z316" s="251">
        <f t="shared" ref="Z316" si="1113">+Z315+Y316-P316-Q316</f>
        <v>0</v>
      </c>
    </row>
    <row r="317" spans="1:26" ht="22.5" x14ac:dyDescent="0.55000000000000004">
      <c r="A317">
        <v>320</v>
      </c>
      <c r="B317" s="249"/>
      <c r="C317" s="45"/>
      <c r="D317" t="s">
        <v>610</v>
      </c>
      <c r="E317">
        <v>24</v>
      </c>
      <c r="F317">
        <v>279</v>
      </c>
      <c r="G317" s="1">
        <v>44337</v>
      </c>
      <c r="H317" s="130">
        <v>0</v>
      </c>
      <c r="I317" s="248">
        <f t="shared" ref="I317" si="1114">+I316+H317</f>
        <v>981</v>
      </c>
      <c r="J317" s="130"/>
      <c r="K317" s="253">
        <f t="shared" ref="K317" si="1115">+K316+J317</f>
        <v>977</v>
      </c>
      <c r="L317" s="276">
        <f t="shared" ref="L317" si="1116">+L316+J317</f>
        <v>78</v>
      </c>
      <c r="M317" s="5"/>
      <c r="N317" s="253">
        <f t="shared" ref="N317" si="1117">+N316+M317</f>
        <v>3</v>
      </c>
      <c r="O317" s="130">
        <v>0</v>
      </c>
      <c r="P317" s="130"/>
      <c r="Q317" s="6"/>
      <c r="R317" s="277">
        <f t="shared" ref="R317" si="1118">+R316+Q317</f>
        <v>352</v>
      </c>
      <c r="S317" s="239">
        <f t="shared" ref="S317" si="1119">+S316+Q317</f>
        <v>591</v>
      </c>
      <c r="T317" s="254">
        <f t="shared" ref="T317" si="1120">+T316+O317-P317-Q317</f>
        <v>0</v>
      </c>
      <c r="U317" s="279">
        <f t="shared" ref="U317" si="1121">+G317</f>
        <v>44337</v>
      </c>
      <c r="V317" s="5">
        <f t="shared" ref="V317" si="1122">+H317</f>
        <v>0</v>
      </c>
      <c r="W317" s="27">
        <f t="shared" ref="W317" si="1123">+I317</f>
        <v>981</v>
      </c>
      <c r="X317" s="254">
        <f t="shared" ref="X317" si="1124">+X316+V317-J317</f>
        <v>0</v>
      </c>
      <c r="Y317" s="5">
        <f t="shared" ref="Y317" si="1125">+O317</f>
        <v>0</v>
      </c>
      <c r="Z317" s="251">
        <f t="shared" ref="Z317" si="1126">+Z316+Y317-P317-Q317</f>
        <v>0</v>
      </c>
    </row>
    <row r="318" spans="1:26" ht="22.5" x14ac:dyDescent="0.55000000000000004">
      <c r="A318">
        <v>321</v>
      </c>
      <c r="B318" s="249"/>
      <c r="C318" s="45"/>
      <c r="D318" t="s">
        <v>611</v>
      </c>
      <c r="E318">
        <v>24</v>
      </c>
      <c r="F318">
        <v>280</v>
      </c>
      <c r="G318" s="1">
        <v>44338</v>
      </c>
      <c r="H318" s="130">
        <v>0</v>
      </c>
      <c r="I318" s="248">
        <f t="shared" ref="I318" si="1127">+I317+H318</f>
        <v>981</v>
      </c>
      <c r="J318" s="130"/>
      <c r="K318" s="253">
        <f t="shared" ref="K318" si="1128">+K317+J318</f>
        <v>977</v>
      </c>
      <c r="L318" s="276">
        <f t="shared" ref="L318" si="1129">+L317+J318</f>
        <v>78</v>
      </c>
      <c r="M318" s="5"/>
      <c r="N318" s="253">
        <f t="shared" ref="N318" si="1130">+N317+M318</f>
        <v>3</v>
      </c>
      <c r="O318" s="130">
        <v>0</v>
      </c>
      <c r="P318" s="130"/>
      <c r="Q318" s="6"/>
      <c r="R318" s="277">
        <f t="shared" ref="R318" si="1131">+R317+Q318</f>
        <v>352</v>
      </c>
      <c r="S318" s="239">
        <f t="shared" ref="S318" si="1132">+S317+Q318</f>
        <v>591</v>
      </c>
      <c r="T318" s="254">
        <f t="shared" ref="T318" si="1133">+T317+O318-P318-Q318</f>
        <v>0</v>
      </c>
      <c r="U318" s="279">
        <f t="shared" ref="U318" si="1134">+G318</f>
        <v>44338</v>
      </c>
      <c r="V318" s="5">
        <f t="shared" ref="V318" si="1135">+H318</f>
        <v>0</v>
      </c>
      <c r="W318" s="27">
        <f t="shared" ref="W318" si="1136">+I318</f>
        <v>981</v>
      </c>
      <c r="X318" s="254">
        <f t="shared" ref="X318" si="1137">+X317+V318-J318</f>
        <v>0</v>
      </c>
      <c r="Y318" s="5">
        <f t="shared" ref="Y318" si="1138">+O318</f>
        <v>0</v>
      </c>
      <c r="Z318" s="251">
        <f t="shared" ref="Z318" si="1139">+Z317+Y318-P318-Q318</f>
        <v>0</v>
      </c>
    </row>
    <row r="319" spans="1:26" x14ac:dyDescent="0.55000000000000004">
      <c r="B319" s="249"/>
      <c r="C319" s="45"/>
      <c r="G319" s="1"/>
      <c r="H319" s="129"/>
      <c r="I319" s="286"/>
      <c r="J319" s="129"/>
      <c r="K319" s="287"/>
      <c r="L319" s="288"/>
      <c r="M319" s="286"/>
      <c r="N319" s="287"/>
      <c r="O319" s="129"/>
      <c r="P319" s="286"/>
      <c r="Q319" s="289"/>
      <c r="R319" s="290"/>
      <c r="S319" s="289"/>
      <c r="T319" s="129"/>
      <c r="U319" s="291"/>
      <c r="V319" s="286"/>
      <c r="W319" s="286"/>
      <c r="X319" s="129"/>
      <c r="Y319" s="286"/>
      <c r="Z319" s="129"/>
    </row>
    <row r="320" spans="1:26" ht="7.5" customHeight="1" x14ac:dyDescent="0.55000000000000004">
      <c r="H320" s="286"/>
      <c r="I320" s="286"/>
      <c r="J320" s="286"/>
      <c r="K320" s="286"/>
      <c r="L320" s="292"/>
      <c r="M320" s="286"/>
      <c r="N320" s="286"/>
      <c r="O320" s="286"/>
      <c r="P320" s="286"/>
      <c r="Q320" s="286"/>
      <c r="R320" s="292"/>
      <c r="S320" s="286"/>
      <c r="T320" s="286"/>
      <c r="U320" s="286"/>
      <c r="V320" s="286"/>
      <c r="W320" s="286"/>
      <c r="X320" s="129"/>
      <c r="Y320" s="286"/>
      <c r="Z320" s="129"/>
    </row>
    <row r="321" spans="8:26" x14ac:dyDescent="0.55000000000000004">
      <c r="H321" s="286"/>
      <c r="I321" s="286"/>
      <c r="J321" s="286"/>
      <c r="K321" s="286"/>
      <c r="L321" s="292"/>
      <c r="M321" s="286"/>
      <c r="N321" s="286"/>
      <c r="O321" s="286"/>
      <c r="P321" s="286"/>
      <c r="Q321" s="286"/>
      <c r="R321" s="292"/>
      <c r="S321" s="286"/>
      <c r="T321" s="286"/>
      <c r="U321" s="286"/>
      <c r="V321" s="286"/>
      <c r="W321" s="286"/>
      <c r="X321" s="129"/>
      <c r="Y321" s="286"/>
      <c r="Z321"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2021-05-25T02:43:31Z</dcterms:modified>
</cp:coreProperties>
</file>