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B27162B6-9136-42C4-827F-3EEE2639E3BA}"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502" i="5" l="1"/>
  <c r="AG502" i="5"/>
  <c r="CG502" i="5" s="1"/>
  <c r="AB503" i="2"/>
  <c r="AA503" i="2"/>
  <c r="Z503" i="2"/>
  <c r="Y503" i="2"/>
  <c r="X503" i="2"/>
  <c r="W503" i="2"/>
  <c r="P503" i="2"/>
  <c r="O503" i="2"/>
  <c r="M503" i="2"/>
  <c r="K503" i="2"/>
  <c r="H503" i="2"/>
  <c r="CM502" i="5"/>
  <c r="CL502" i="5"/>
  <c r="CK502" i="5"/>
  <c r="CJ502" i="5"/>
  <c r="CI502" i="5"/>
  <c r="CH502" i="5"/>
  <c r="CF502" i="5"/>
  <c r="CE502" i="5"/>
  <c r="CD502" i="5"/>
  <c r="CC502" i="5"/>
  <c r="CB502" i="5"/>
  <c r="CA502" i="5"/>
  <c r="BZ502" i="5"/>
  <c r="BY502" i="5"/>
  <c r="BX502" i="5"/>
  <c r="BW502" i="5"/>
  <c r="BU502" i="5"/>
  <c r="BV502" i="5" s="1"/>
  <c r="BS502" i="5"/>
  <c r="BR502" i="5"/>
  <c r="BQ502" i="5"/>
  <c r="BP502" i="5"/>
  <c r="BL502" i="5"/>
  <c r="BO502" i="5" s="1"/>
  <c r="BK502" i="5"/>
  <c r="BN502" i="5" s="1"/>
  <c r="BJ502" i="5"/>
  <c r="BM502" i="5" s="1"/>
  <c r="BI502" i="5"/>
  <c r="BG502" i="5" s="1"/>
  <c r="BH502" i="5"/>
  <c r="BF502" i="5"/>
  <c r="BE502" i="5"/>
  <c r="BD502" i="5"/>
  <c r="BC502" i="5"/>
  <c r="BA502" i="5"/>
  <c r="AZ502" i="5"/>
  <c r="AX502" i="5"/>
  <c r="AW502" i="5"/>
  <c r="AU502" i="5"/>
  <c r="AQ502" i="5"/>
  <c r="AO502" i="5"/>
  <c r="AM502" i="5"/>
  <c r="AK502" i="5"/>
  <c r="AI502" i="5"/>
  <c r="AD502" i="5"/>
  <c r="AE502" i="5" s="1"/>
  <c r="AC502" i="5"/>
  <c r="AB502" i="5"/>
  <c r="AA502" i="5"/>
  <c r="Z502" i="5"/>
  <c r="Y502" i="5"/>
  <c r="C502" i="5"/>
  <c r="D502" i="5" s="1"/>
  <c r="AH265" i="7"/>
  <c r="AF265" i="7"/>
  <c r="I265" i="7"/>
  <c r="B265" i="7" s="1"/>
  <c r="AG265" i="7" s="1"/>
  <c r="Y306" i="6"/>
  <c r="Z306" i="6" s="1"/>
  <c r="X306" i="6"/>
  <c r="W306" i="6"/>
  <c r="V306" i="6"/>
  <c r="U306" i="6"/>
  <c r="T306" i="6"/>
  <c r="S306" i="6"/>
  <c r="R306" i="6"/>
  <c r="N306" i="6"/>
  <c r="L306" i="6"/>
  <c r="K306" i="6"/>
  <c r="I306" i="6"/>
  <c r="CL501" i="5"/>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70"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I503" i="2" l="1"/>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70"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70"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05" i="5" s="1"/>
  <c r="CF443" i="5"/>
  <c r="AE505"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06" i="5"/>
  <c r="CH378" i="5" l="1"/>
  <c r="CE378" i="5"/>
  <c r="CD378" i="5"/>
  <c r="CC378" i="5"/>
  <c r="CB378" i="5"/>
  <c r="CA378" i="5"/>
  <c r="BZ378" i="5"/>
  <c r="BY378" i="5"/>
  <c r="BX378" i="5"/>
  <c r="BW378" i="5"/>
  <c r="BS378" i="5"/>
  <c r="BR378" i="5"/>
  <c r="BQ378" i="5"/>
  <c r="BP378" i="5"/>
  <c r="BL378" i="5"/>
  <c r="BK378" i="5"/>
  <c r="BH378" i="5"/>
  <c r="BF378" i="5"/>
  <c r="BB506"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70"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70" i="7"/>
  <c r="R270"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70" i="7"/>
  <c r="AC270" i="7"/>
  <c r="AB270" i="7"/>
  <c r="Z270" i="7"/>
  <c r="G270" i="7"/>
  <c r="W270" i="7"/>
  <c r="P270" i="7"/>
  <c r="M270" i="7"/>
  <c r="E270"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75"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08"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06"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I44" i="6"/>
  <c r="W43" i="6"/>
  <c r="AF508" i="5"/>
  <c r="AD507"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07" i="5"/>
  <c r="L507"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W305" i="6" s="1"/>
  <c r="D268" i="5"/>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BI474" i="5"/>
  <c r="BG474" i="5" s="1"/>
  <c r="D474" i="5"/>
  <c r="H310" i="2"/>
  <c r="Y309" i="2"/>
  <c r="M281" i="2"/>
  <c r="M282" i="2" s="1"/>
  <c r="AB280" i="2"/>
  <c r="I280" i="2"/>
  <c r="D501" i="5" l="1"/>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Y499" i="2"/>
  <c r="Y498" i="2"/>
  <c r="Y497" i="2"/>
  <c r="Y496" i="2"/>
  <c r="AB370" i="2"/>
  <c r="M371" i="2"/>
  <c r="I370" i="2"/>
  <c r="Y502" i="2" l="1"/>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70" i="7"/>
  <c r="AH197" i="7"/>
  <c r="U270" i="7"/>
  <c r="S270" i="7"/>
  <c r="Q270" i="7"/>
  <c r="N270" i="7"/>
  <c r="L270" i="7"/>
  <c r="F270" i="7"/>
  <c r="J270" i="7"/>
  <c r="X270" i="7"/>
  <c r="AA270" i="7"/>
  <c r="B197" i="7"/>
  <c r="B270" i="7" s="1"/>
  <c r="H270"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02" i="2" l="1"/>
  <c r="I502" i="2"/>
  <c r="AB501" i="2"/>
  <c r="I501" i="2"/>
  <c r="AB500" i="2"/>
  <c r="I500" i="2"/>
</calcChain>
</file>

<file path=xl/sharedStrings.xml><?xml version="1.0" encoding="utf-8"?>
<sst xmlns="http://schemas.openxmlformats.org/spreadsheetml/2006/main" count="816" uniqueCount="600">
  <si>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</si>
  <si>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</si>
  <si>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</si>
  <si>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</si>
  <si>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</si>
  <si>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</si>
  <si>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</si>
  <si>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</si>
  <si>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</si>
  <si>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</si>
  <si>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</si>
  <si>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</si>
  <si>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</si>
  <si>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</si>
  <si>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</si>
  <si>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</si>
  <si>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</si>
  <si>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</si>
  <si>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</si>
  <si>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</si>
  <si>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</si>
  <si>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</si>
  <si>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</si>
  <si>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</si>
  <si>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</si>
  <si>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</si>
  <si>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</si>
  <si>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</si>
  <si>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</si>
  <si>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</si>
  <si>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</si>
  <si>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</si>
  <si>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</si>
  <si>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</si>
  <si>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</si>
  <si>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</si>
  <si>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</si>
  <si>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</si>
  <si>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</si>
  <si>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</si>
  <si>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</si>
  <si>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</si>
  <si>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</si>
  <si>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</si>
  <si>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</si>
  <si>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</si>
  <si>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</si>
  <si>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</si>
  <si>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</si>
  <si>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</si>
  <si>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</si>
  <si>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</si>
  <si>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</si>
  <si>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</si>
  <si>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</si>
  <si>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</si>
  <si>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</si>
  <si>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</si>
  <si>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</si>
  <si>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</si>
  <si>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</si>
  <si>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</si>
  <si>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</si>
  <si>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</si>
  <si>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</si>
  <si>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</si>
  <si>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</si>
  <si>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</si>
  <si>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</si>
  <si>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</si>
  <si>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</si>
  <si>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</si>
  <si>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</si>
  <si>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</si>
  <si>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</si>
  <si>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</si>
  <si>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</si>
  <si>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</si>
  <si>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</si>
  <si>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</si>
  <si>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</si>
  <si>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</si>
  <si>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</si>
  <si>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</si>
  <si>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</si>
  <si>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</si>
  <si>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</si>
  <si>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</si>
  <si>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</si>
  <si>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</si>
  <si>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</si>
  <si>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</si>
  <si>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</si>
  <si>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</si>
  <si>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</si>
  <si>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</si>
  <si>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</si>
  <si>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</si>
  <si>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</si>
  <si>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</si>
  <si>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</si>
  <si>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</si>
  <si>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</si>
  <si>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</si>
  <si>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</si>
  <si>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</si>
  <si>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</si>
  <si>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</si>
  <si>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</si>
  <si>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</si>
  <si>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</si>
  <si>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</si>
  <si>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</si>
  <si>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</si>
  <si>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</si>
  <si>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</si>
  <si>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</si>
  <si>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</si>
  <si>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</si>
  <si>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</si>
  <si>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</si>
  <si>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</si>
  <si>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</si>
  <si>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</si>
  <si>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</si>
  <si>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</si>
  <si>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</si>
  <si>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</si>
  <si>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</si>
  <si>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</si>
  <si>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</si>
  <si>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</si>
  <si>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</si>
  <si>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</si>
  <si>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</si>
  <si>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</si>
  <si>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</si>
  <si>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</si>
  <si>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</si>
  <si>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</si>
  <si>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</si>
  <si>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</si>
  <si>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</si>
  <si>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</si>
  <si>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</si>
  <si>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</si>
  <si>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</si>
  <si>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</si>
  <si>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</si>
  <si>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</si>
  <si>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</si>
  <si>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</si>
  <si>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</si>
  <si>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</si>
  <si>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</si>
  <si>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</si>
  <si>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</si>
  <si>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</si>
  <si>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</si>
  <si>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</si>
  <si>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</si>
  <si>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</si>
  <si>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</si>
  <si>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</si>
  <si>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</si>
  <si>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</si>
  <si>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</si>
  <si>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</si>
  <si>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</si>
  <si>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</si>
  <si>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</si>
  <si>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</si>
  <si>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</si>
  <si>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</si>
  <si>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</si>
  <si>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</si>
  <si>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</si>
  <si>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</si>
  <si>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</si>
  <si>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</si>
  <si>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</si>
  <si>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</si>
  <si>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</si>
  <si>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</si>
  <si>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</si>
  <si>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</si>
  <si>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</si>
  <si>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</si>
  <si>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</si>
  <si>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</si>
  <si>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</si>
  <si>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</si>
  <si>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</si>
  <si>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</si>
  <si>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</si>
  <si>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</si>
  <si>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</si>
  <si>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</si>
  <si>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</si>
  <si>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</si>
  <si>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</si>
  <si>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</si>
  <si>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</si>
  <si>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</si>
  <si>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</si>
  <si>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</si>
  <si>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</si>
  <si>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</si>
  <si>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</si>
  <si>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</si>
  <si>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</si>
  <si>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</si>
  <si>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</si>
  <si>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</si>
  <si>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</si>
  <si>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</si>
  <si>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</si>
  <si>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</si>
  <si>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</si>
  <si>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</si>
  <si>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</si>
  <si>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</si>
  <si>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</si>
  <si>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</si>
  <si>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</si>
  <si>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</si>
  <si>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</si>
  <si>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</si>
  <si>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</si>
  <si>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</si>
  <si>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</si>
  <si>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</si>
  <si>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</si>
  <si>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</si>
  <si>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</si>
  <si>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</si>
  <si>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</si>
  <si>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</si>
  <si>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</si>
  <si>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</si>
  <si>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</si>
  <si>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</si>
  <si>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</si>
  <si>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</si>
  <si>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</si>
  <si>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</si>
  <si>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</si>
  <si>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</si>
  <si>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</si>
  <si>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</si>
  <si>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</si>
  <si>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</si>
  <si>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</si>
  <si>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</si>
  <si>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</si>
  <si>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</si>
  <si>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</si>
  <si>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</si>
  <si>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</si>
  <si>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</si>
  <si>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</si>
  <si>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</si>
  <si>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</si>
  <si>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</si>
  <si>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</si>
  <si>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</si>
  <si>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</si>
  <si>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</si>
  <si>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</si>
  <si>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</si>
  <si>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</si>
  <si>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</si>
  <si>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</si>
  <si>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</si>
  <si>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</si>
  <si>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</si>
  <si>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</si>
  <si>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</si>
  <si>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</si>
  <si>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</si>
  <si>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</si>
  <si>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</si>
  <si>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</si>
  <si>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</si>
  <si>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</si>
  <si>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</si>
  <si>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</si>
  <si>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</si>
  <si>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</si>
  <si>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</si>
  <si>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</si>
  <si>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</si>
  <si>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</si>
  <si>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</si>
  <si>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</si>
  <si>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</si>
  <si>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</si>
  <si>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</si>
  <si>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</si>
  <si>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</si>
  <si>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</si>
  <si>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</si>
  <si>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</si>
  <si>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</si>
  <si>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</si>
  <si>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</si>
  <si>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</si>
  <si>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</si>
  <si>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</si>
  <si>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</si>
  <si>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</si>
  <si>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</si>
  <si>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</si>
  <si>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</si>
  <si>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</si>
  <si>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</si>
  <si>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</si>
  <si>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</si>
  <si>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</si>
  <si>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</si>
  <si>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</si>
  <si>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</si>
  <si>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</si>
  <si>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</si>
  <si>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</si>
  <si>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</si>
  <si>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</si>
  <si>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</si>
  <si>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</si>
  <si>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</si>
  <si>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</si>
  <si>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</si>
  <si>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</si>
  <si>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</si>
  <si>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</si>
  <si>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</si>
  <si>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</si>
  <si>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</si>
  <si>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</si>
  <si>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</si>
  <si>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</si>
  <si>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</si>
  <si>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</si>
  <si>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</si>
  <si>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</si>
  <si>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</si>
  <si>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</si>
  <si>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</si>
  <si>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</si>
  <si>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</si>
  <si>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</si>
  <si>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</si>
  <si>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</si>
  <si>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</si>
  <si>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</si>
  <si>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</si>
  <si>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</si>
  <si>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</si>
  <si>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</si>
  <si>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</si>
  <si>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</si>
  <si>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</si>
  <si>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</si>
  <si>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</si>
  <si>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</si>
  <si>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</si>
  <si>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</si>
  <si>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</si>
  <si>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</si>
  <si>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</si>
  <si>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</si>
  <si>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</si>
  <si>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</si>
  <si>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</si>
  <si>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</si>
  <si>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</si>
  <si>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</si>
  <si>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</si>
  <si>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</si>
  <si>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</si>
  <si>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</si>
  <si>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</si>
  <si>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</si>
  <si>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</si>
  <si>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</si>
  <si>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</si>
  <si>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</si>
  <si>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</si>
  <si>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</si>
  <si>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</si>
  <si>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</si>
  <si>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</si>
  <si>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</si>
  <si>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</si>
  <si>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</si>
  <si>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</si>
  <si>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</si>
  <si>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</si>
  <si>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</si>
  <si>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</si>
  <si>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</si>
  <si>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</si>
  <si>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</si>
  <si>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</si>
  <si>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</si>
  <si>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</si>
  <si>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</si>
  <si>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</si>
  <si>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</si>
  <si>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</si>
  <si>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</si>
  <si>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</si>
  <si>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</si>
  <si>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</si>
  <si>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</si>
  <si>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</si>
  <si>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</si>
  <si>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</si>
  <si>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</si>
  <si>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</si>
  <si>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</si>
  <si>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</si>
  <si>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</si>
  <si>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</si>
  <si>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</si>
  <si>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</si>
  <si>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</si>
  <si>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</si>
  <si>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</si>
  <si>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</si>
  <si>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</si>
  <si>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</si>
  <si>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</si>
  <si>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</si>
  <si>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</si>
  <si>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</si>
  <si>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</si>
  <si>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</si>
  <si>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</si>
  <si>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</si>
  <si>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</si>
  <si>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</si>
  <si>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</si>
  <si>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</si>
  <si>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</si>
  <si>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</si>
  <si>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</si>
  <si>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</si>
  <si>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</si>
  <si>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</si>
  <si>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</si>
  <si>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</si>
  <si>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</si>
  <si>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</si>
  <si>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</si>
  <si>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</si>
  <si>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</si>
  <si>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</si>
  <si>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</si>
  <si>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</si>
  <si>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</si>
  <si>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</si>
  <si>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</si>
  <si>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</si>
  <si>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</si>
  <si>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</si>
  <si>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</si>
  <si>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</si>
  <si>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</si>
  <si>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</si>
  <si>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</si>
  <si>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</si>
  <si>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</si>
  <si>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</si>
  <si>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</si>
  <si>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</si>
  <si>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</si>
  <si>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</si>
  <si>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</si>
  <si>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</si>
  <si>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</si>
  <si>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</si>
  <si>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</si>
  <si>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</si>
  <si>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</si>
  <si>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</si>
  <si>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</si>
  <si>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</si>
  <si>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</si>
  <si>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</si>
  <si>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</si>
  <si>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</si>
  <si>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</si>
  <si>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</si>
  <si>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</si>
  <si>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</si>
  <si>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</si>
  <si>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</si>
  <si>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</si>
  <si>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</si>
  <si>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</si>
  <si>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</si>
  <si>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</si>
  <si>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</si>
  <si>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</si>
  <si>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</si>
  <si>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</si>
  <si>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</si>
  <si>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</si>
  <si>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</si>
  <si>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</si>
  <si>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</si>
  <si>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</si>
  <si>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</si>
  <si>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</si>
  <si>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</si>
  <si>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</si>
  <si>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</si>
  <si>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</si>
  <si>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</si>
  <si>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</si>
  <si>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</si>
  <si>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</si>
  <si>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</si>
  <si>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</si>
  <si>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</si>
  <si>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</si>
  <si>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</si>
  <si>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</si>
  <si>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</si>
  <si>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</si>
  <si>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</si>
  <si>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</si>
  <si>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</si>
  <si>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</si>
  <si>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</si>
  <si>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</si>
  <si>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</si>
  <si>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</si>
  <si>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</si>
  <si>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</si>
  <si>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</si>
  <si>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</si>
  <si>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</si>
  <si>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</si>
  <si>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</si>
  <si>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</si>
  <si>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</si>
  <si>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</si>
  <si>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</si>
  <si>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</si>
  <si>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</si>
  <si>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</si>
  <si>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</si>
  <si>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</si>
  <si>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</si>
  <si>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</si>
  <si>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</si>
  <si>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</si>
  <si>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</si>
  <si>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</si>
  <si>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</si>
  <si>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</si>
  <si>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</si>
  <si>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</si>
  <si>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</si>
  <si>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</si>
  <si>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</si>
  <si>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</si>
  <si>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</si>
  <si>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</si>
  <si>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</si>
  <si>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</si>
  <si>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</si>
  <si>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</si>
  <si>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</si>
  <si>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</si>
  <si>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</si>
  <si>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</si>
  <si>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</si>
  <si>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</si>
  <si>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</si>
  <si>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</si>
  <si>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</si>
  <si>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</si>
  <si>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</si>
  <si>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</si>
  <si>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</si>
  <si>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</si>
  <si>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</si>
  <si>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</si>
  <si>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</si>
  <si>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</si>
  <si>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</si>
  <si>
    <t>05月06日0時～25時</t>
    <phoneticPr fontId="1"/>
  </si>
  <si>
    <t>05月07日0時～26時</t>
    <phoneticPr fontId="1"/>
  </si>
  <si>
    <t>05月08日0時～26時</t>
    <phoneticPr fontId="1"/>
  </si>
  <si>
    <t>寧夏</t>
    <rPh sb="0" eb="2">
      <t>ネイカ</t>
    </rPh>
    <phoneticPr fontId="1"/>
  </si>
  <si>
    <t>05月09日0時～26時</t>
    <phoneticPr fontId="1"/>
  </si>
  <si>
    <t>05月10日0時～26時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</si>
</sst>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国家衛健委発表に基づく感染状況!$X$27:$X$505</c:f>
              <c:numCache>
                <c:formatCode>#,##0_);[Red]\(#,##0\)</c:formatCode>
                <c:ptCount val="47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国家衛健委発表に基づく感染状況!$Y$27:$Y$505</c:f>
              <c:numCache>
                <c:formatCode>General</c:formatCode>
                <c:ptCount val="47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香港マカオ台湾の患者・海外輸入症例・無症状病原体保有者!$CL$189:$CL$503</c:f>
              <c:numCache>
                <c:formatCode>m"月"d"日"</c:formatCode>
                <c:ptCount val="31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numCache>
            </c:numRef>
          </c:cat>
          <c:val>
            <c:numRef>
              <c:f>香港マカオ台湾の患者・海外輸入症例・無症状病原体保有者!$CM$189:$CM$503</c:f>
              <c:numCache>
                <c:formatCode>General</c:formatCode>
                <c:ptCount val="31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香港マカオ台湾の患者・海外輸入症例・無症状病原体保有者!$CJ$189:$CJ$503</c:f>
              <c:numCache>
                <c:formatCode>m"月"d"日"</c:formatCode>
                <c:ptCount val="31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numCache>
            </c:numRef>
          </c:cat>
          <c:val>
            <c:numRef>
              <c:f>香港マカオ台湾の患者・海外輸入症例・無症状病原体保有者!$CK$189:$CK$503</c:f>
              <c:numCache>
                <c:formatCode>General</c:formatCode>
                <c:ptCount val="315"/>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省市別輸入症例数変化!$C$2:$C$268</c:f>
              <c:numCache>
                <c:formatCode>m"月"d"日"</c:formatCode>
                <c:ptCount val="2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numCache>
            </c:numRef>
          </c:cat>
          <c:val>
            <c:numRef>
              <c:f>省市別輸入症例数変化!$D$2:$D$268</c:f>
              <c:numCache>
                <c:formatCode>General</c:formatCode>
                <c:ptCount val="26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省市別輸入症例数変化!$C$2:$C$268</c:f>
              <c:numCache>
                <c:formatCode>m"月"d"日"</c:formatCode>
                <c:ptCount val="2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numCache>
            </c:numRef>
          </c:cat>
          <c:val>
            <c:numRef>
              <c:f>省市別輸入症例数変化!$E$2:$E$268</c:f>
              <c:numCache>
                <c:formatCode>General</c:formatCode>
                <c:ptCount val="26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省市別輸入症例数変化!$C$2:$C$268</c:f>
              <c:numCache>
                <c:formatCode>m"月"d"日"</c:formatCode>
                <c:ptCount val="2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numCache>
            </c:numRef>
          </c:cat>
          <c:val>
            <c:numRef>
              <c:f>省市別輸入症例数変化!$F$2:$F$268</c:f>
              <c:numCache>
                <c:formatCode>General</c:formatCode>
                <c:ptCount val="26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省市別輸入症例数変化!$C$2:$C$268</c:f>
              <c:numCache>
                <c:formatCode>m"月"d"日"</c:formatCode>
                <c:ptCount val="2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numCache>
            </c:numRef>
          </c:cat>
          <c:val>
            <c:numRef>
              <c:f>省市別輸入症例数変化!$G$2:$G$268</c:f>
              <c:numCache>
                <c:formatCode>General</c:formatCode>
                <c:ptCount val="26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省市別輸入症例数変化!$C$2:$C$268</c:f>
              <c:numCache>
                <c:formatCode>m"月"d"日"</c:formatCode>
                <c:ptCount val="2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numCache>
            </c:numRef>
          </c:cat>
          <c:val>
            <c:numRef>
              <c:f>省市別輸入症例数変化!$H$2:$H$268</c:f>
              <c:numCache>
                <c:formatCode>General</c:formatCode>
                <c:ptCount val="26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省市別輸入症例数変化!$C$2:$C$268</c:f>
              <c:numCache>
                <c:formatCode>m"月"d"日"</c:formatCode>
                <c:ptCount val="2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numCache>
            </c:numRef>
          </c:cat>
          <c:val>
            <c:numRef>
              <c:f>省市別輸入症例数変化!$I$2:$I$268</c:f>
              <c:numCache>
                <c:formatCode>0_);[Red]\(0\)</c:formatCode>
                <c:ptCount val="26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省市別輸入症例数変化!$AF$2:$AF$267</c:f>
              <c:numCache>
                <c:formatCode>m"月"d"日"</c:formatCode>
                <c:ptCount val="2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5" formatCode="General">
                  <c:v>1</c:v>
                </c:pt>
              </c:numCache>
            </c:numRef>
          </c:cat>
          <c:val>
            <c:numRef>
              <c:f>省市別輸入症例数変化!$AG$2:$AG$267</c:f>
              <c:numCache>
                <c:formatCode>0_);[Red]\(0\)</c:formatCode>
                <c:ptCount val="26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省市別輸入症例数変化!$AF$2:$AF$267</c:f>
              <c:numCache>
                <c:formatCode>m"月"d"日"</c:formatCode>
                <c:ptCount val="2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5" formatCode="General">
                  <c:v>1</c:v>
                </c:pt>
              </c:numCache>
            </c:numRef>
          </c:cat>
          <c:val>
            <c:numRef>
              <c:f>省市別輸入症例数変化!$AH$2:$AH$267</c:f>
              <c:numCache>
                <c:formatCode>General</c:formatCode>
                <c:ptCount val="26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香港マカオ台湾の患者・海外輸入症例・無症状病原体保有者!$BQ$29:$BQ$504</c:f>
              <c:numCache>
                <c:formatCode>General</c:formatCode>
                <c:ptCount val="47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香港マカオ台湾の患者・海外輸入症例・無症状病原体保有者!$BR$29:$BR$504</c:f>
              <c:numCache>
                <c:formatCode>General</c:formatCode>
                <c:ptCount val="4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香港マカオ台湾の患者・海外輸入症例・無症状病原体保有者!$BS$29:$BS$504</c:f>
              <c:numCache>
                <c:formatCode>General</c:formatCode>
                <c:ptCount val="47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香港マカオ台湾の患者・海外輸入症例・無症状病原体保有者!$AX$169:$AX$503</c:f>
              <c:numCache>
                <c:formatCode>m"月"d"日"</c:formatCode>
                <c:ptCount val="33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numCache>
            </c:numRef>
          </c:cat>
          <c:val>
            <c:numRef>
              <c:f>香港マカオ台湾の患者・海外輸入症例・無症状病原体保有者!$AY$169:$AY$503</c:f>
              <c:numCache>
                <c:formatCode>General</c:formatCode>
                <c:ptCount val="33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香港マカオ台湾の患者・海外輸入症例・無症状病原体保有者!$AX$169:$AX$503</c:f>
              <c:numCache>
                <c:formatCode>m"月"d"日"</c:formatCode>
                <c:ptCount val="33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numCache>
            </c:numRef>
          </c:cat>
          <c:val>
            <c:numRef>
              <c:f>香港マカオ台湾の患者・海外輸入症例・無症状病原体保有者!$BB$169:$BB$503</c:f>
              <c:numCache>
                <c:formatCode>General</c:formatCode>
                <c:ptCount val="335"/>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香港マカオ台湾の患者・海外輸入症例・無症状病原体保有者!$AX$169:$AX$503</c:f>
              <c:numCache>
                <c:formatCode>m"月"d"日"</c:formatCode>
                <c:ptCount val="33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numCache>
            </c:numRef>
          </c:cat>
          <c:val>
            <c:numRef>
              <c:f>香港マカオ台湾の患者・海外輸入症例・無症状病原体保有者!$AZ$169:$AZ$503</c:f>
              <c:numCache>
                <c:formatCode>General</c:formatCode>
                <c:ptCount val="33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香港マカオ台湾の患者・海外輸入症例・無症状病原体保有者!$AX$169:$AX$503</c:f>
              <c:numCache>
                <c:formatCode>m"月"d"日"</c:formatCode>
                <c:ptCount val="33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numCache>
            </c:numRef>
          </c:cat>
          <c:val>
            <c:numRef>
              <c:f>香港マカオ台湾の患者・海外輸入症例・無症状病原体保有者!$BC$169:$BC$503</c:f>
              <c:numCache>
                <c:formatCode>General</c:formatCode>
                <c:ptCount val="33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新疆の情況!$U$6:$U$309</c:f>
              <c:strCache>
                <c:ptCount val="30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strCache>
            </c:strRef>
          </c:cat>
          <c:val>
            <c:numRef>
              <c:f>新疆の情況!$V$6:$V$309</c:f>
              <c:numCache>
                <c:formatCode>General</c:formatCode>
                <c:ptCount val="30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新疆の情況!$U$6:$U$309</c:f>
              <c:strCache>
                <c:ptCount val="30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strCache>
            </c:strRef>
          </c:cat>
          <c:val>
            <c:numRef>
              <c:f>新疆の情況!$Y$6:$Y$309</c:f>
              <c:numCache>
                <c:formatCode>General</c:formatCode>
                <c:ptCount val="30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新疆の情況!$U$6:$U$309</c:f>
              <c:strCache>
                <c:ptCount val="30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strCache>
            </c:strRef>
          </c:cat>
          <c:val>
            <c:numRef>
              <c:f>新疆の情況!$W$6:$W$309</c:f>
              <c:numCache>
                <c:formatCode>General</c:formatCode>
                <c:ptCount val="30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新疆の情況!$U$6:$U$309</c:f>
              <c:strCache>
                <c:ptCount val="30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strCache>
            </c:strRef>
          </c:cat>
          <c:val>
            <c:numRef>
              <c:f>新疆の情況!$X$6:$X$309</c:f>
              <c:numCache>
                <c:formatCode>General</c:formatCode>
                <c:ptCount val="30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新疆の情況!$U$6:$U$309</c:f>
              <c:strCache>
                <c:ptCount val="30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strCache>
            </c:strRef>
          </c:cat>
          <c:val>
            <c:numRef>
              <c:f>新疆の情況!$Z$6:$Z$309</c:f>
              <c:numCache>
                <c:formatCode>General</c:formatCode>
                <c:ptCount val="30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国家衛健委発表に基づく感染状況!$X$27:$X$505</c:f>
              <c:numCache>
                <c:formatCode>#,##0_);[Red]\(#,##0\)</c:formatCode>
                <c:ptCount val="47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国家衛健委発表に基づく感染状況!$Y$27:$Y$505</c:f>
              <c:numCache>
                <c:formatCode>General</c:formatCode>
                <c:ptCount val="47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国家衛健委発表に基づく感染状況!$AA$27:$AA$505</c:f>
              <c:numCache>
                <c:formatCode>General</c:formatCode>
                <c:ptCount val="47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国家衛健委発表に基づく感染状況!$AB$27:$AB$505</c:f>
              <c:numCache>
                <c:formatCode>General</c:formatCode>
                <c:ptCount val="47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国家衛健委発表に基づく感染状況!$X$27:$X$505</c:f>
              <c:numCache>
                <c:formatCode>#,##0_);[Red]\(#,##0\)</c:formatCode>
                <c:ptCount val="47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国家衛健委発表に基づく感染状況!$Y$27:$Y$505</c:f>
              <c:numCache>
                <c:formatCode>General</c:formatCode>
                <c:ptCount val="47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国家衛健委発表に基づく感染状況!$AA$27:$AA$505</c:f>
              <c:numCache>
                <c:formatCode>General</c:formatCode>
                <c:ptCount val="47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国家衛健委発表に基づく感染状況!$AB$27:$AB$505</c:f>
              <c:numCache>
                <c:formatCode>General</c:formatCode>
                <c:ptCount val="47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国家衛健委発表に基づく感染状況!$AA$27:$AA$505</c:f>
              <c:numCache>
                <c:formatCode>General</c:formatCode>
                <c:ptCount val="47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国家衛健委発表に基づく感染状況!$AB$27:$AB$505</c:f>
              <c:numCache>
                <c:formatCode>General</c:formatCode>
                <c:ptCount val="47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国家衛健委発表に基づく感染状況!$X$27:$X$505</c:f>
              <c:numCache>
                <c:formatCode>#,##0_);[Red]\(#,##0\)</c:formatCode>
                <c:ptCount val="47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国家衛健委発表に基づく感染状況!$Y$27:$Y$505</c:f>
              <c:numCache>
                <c:formatCode>General</c:formatCode>
                <c:ptCount val="47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国家衛健委発表に基づく感染状況!$AA$27:$AA$505</c:f>
              <c:numCache>
                <c:formatCode>General</c:formatCode>
                <c:ptCount val="47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国家衛健委発表に基づく感染状況!$Z$27:$Z$505</c:f>
              <c:numCache>
                <c:formatCode>m"月"d"日"</c:formatCode>
                <c:ptCount val="4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numCache>
            </c:numRef>
          </c:cat>
          <c:val>
            <c:numRef>
              <c:f>国家衛健委発表に基づく感染状況!$AB$27:$AB$505</c:f>
              <c:numCache>
                <c:formatCode>General</c:formatCode>
                <c:ptCount val="47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香港マカオ台湾の患者・海外輸入症例・無症状病原体保有者!$CI$29:$CI$504</c:f>
              <c:numCache>
                <c:formatCode>General</c:formatCode>
                <c:ptCount val="47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香港マカオ台湾の患者・海外輸入症例・無症状病原体保有者!$CF$29:$CF$504</c:f>
              <c:numCache>
                <c:formatCode>General</c:formatCode>
                <c:ptCount val="47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香港マカオ台湾の患者・海外輸入症例・無症状病原体保有者!$CG$29:$CG$504</c:f>
              <c:numCache>
                <c:formatCode>General</c:formatCode>
                <c:ptCount val="4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香港マカオ台湾の患者・海外輸入症例・無症状病原体保有者!$BE$70:$BE$504</c:f>
              <c:numCache>
                <c:formatCode>m"月"d"日"</c:formatCode>
                <c:ptCount val="43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numCache>
            </c:numRef>
          </c:cat>
          <c:val>
            <c:numRef>
              <c:f>香港マカオ台湾の患者・海外輸入症例・無症状病原体保有者!$BF$70:$BF$504</c:f>
              <c:numCache>
                <c:formatCode>General</c:formatCode>
                <c:ptCount val="43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香港マカオ台湾の患者・海外輸入症例・無症状病原体保有者!$BE$70:$BE$504</c:f>
              <c:numCache>
                <c:formatCode>m"月"d"日"</c:formatCode>
                <c:ptCount val="43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numCache>
            </c:numRef>
          </c:cat>
          <c:val>
            <c:numRef>
              <c:f>香港マカオ台湾の患者・海外輸入症例・無症状病原体保有者!$BG$70:$BG$504</c:f>
              <c:numCache>
                <c:formatCode>General</c:formatCode>
                <c:ptCount val="43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香港マカオ台湾の患者・海外輸入症例・無症状病原体保有者!$BX$29:$BX$504</c:f>
              <c:numCache>
                <c:formatCode>General</c:formatCode>
                <c:ptCount val="47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香港マカオ台湾の患者・海外輸入症例・無症状病原体保有者!$BY$29:$BY$504</c:f>
              <c:numCache>
                <c:formatCode>General</c:formatCode>
                <c:ptCount val="4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香港マカオ台湾の患者・海外輸入症例・無症状病原体保有者!$BZ$29:$BZ$504</c:f>
              <c:numCache>
                <c:formatCode>General</c:formatCode>
                <c:ptCount val="4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香港マカオ台湾の患者・海外輸入症例・無症状病原体保有者!$CB$29:$CB$504</c:f>
              <c:numCache>
                <c:formatCode>General</c:formatCode>
                <c:ptCount val="47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香港マカオ台湾の患者・海外輸入症例・無症状病原体保有者!$CC$29:$CC$504</c:f>
              <c:numCache>
                <c:formatCode>General</c:formatCode>
                <c:ptCount val="4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香港マカオ台湾の患者・海外輸入症例・無症状病原体保有者!$CD$29:$CD$504</c:f>
              <c:numCache>
                <c:formatCode>General</c:formatCode>
                <c:ptCount val="4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香港マカオ台湾の患者・海外輸入症例・無症状病原体保有者!$BJ$97:$BJ$503</c:f>
              <c:numCache>
                <c:formatCode>m"月"d"日"</c:formatCode>
                <c:ptCount val="40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numCache>
            </c:numRef>
          </c:cat>
          <c:val>
            <c:numRef>
              <c:f>香港マカオ台湾の患者・海外輸入症例・無症状病原体保有者!$BK$97:$BK$503</c:f>
              <c:numCache>
                <c:formatCode>General</c:formatCode>
                <c:ptCount val="40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香港マカオ台湾の患者・海外輸入症例・無症状病原体保有者!$BJ$97:$BJ$503</c:f>
              <c:numCache>
                <c:formatCode>m"月"d"日"</c:formatCode>
                <c:ptCount val="40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numCache>
            </c:numRef>
          </c:cat>
          <c:val>
            <c:numRef>
              <c:f>香港マカオ台湾の患者・海外輸入症例・無症状病原体保有者!$BL$97:$BL$503</c:f>
              <c:numCache>
                <c:formatCode>General</c:formatCode>
                <c:ptCount val="40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香港マカオ台湾の患者・海外輸入症例・無症状病原体保有者!$BM$97:$BM$503</c:f>
              <c:numCache>
                <c:formatCode>m"月"d"日"</c:formatCode>
                <c:ptCount val="40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numCache>
            </c:numRef>
          </c:cat>
          <c:val>
            <c:numRef>
              <c:f>香港マカオ台湾の患者・海外輸入症例・無症状病原体保有者!$BN$97:$BN$503</c:f>
              <c:numCache>
                <c:formatCode>General</c:formatCode>
                <c:ptCount val="40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香港マカオ台湾の患者・海外輸入症例・無症状病原体保有者!$BM$97:$BM$503</c:f>
              <c:numCache>
                <c:formatCode>m"月"d"日"</c:formatCode>
                <c:ptCount val="40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numCache>
            </c:numRef>
          </c:cat>
          <c:val>
            <c:numRef>
              <c:f>香港マカオ台湾の患者・海外輸入症例・無症状病原体保有者!$BO$97:$BO$503</c:f>
              <c:numCache>
                <c:formatCode>General</c:formatCode>
                <c:ptCount val="40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香港マカオ台湾の患者・海外輸入症例・無症状病原体保有者!$CI$29:$CI$504</c:f>
              <c:numCache>
                <c:formatCode>General</c:formatCode>
                <c:ptCount val="47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香港マカオ台湾の患者・海外輸入症例・無症状病原体保有者!$CF$29:$CF$504</c:f>
              <c:numCache>
                <c:formatCode>General</c:formatCode>
                <c:ptCount val="47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香港マカオ台湾の患者・海外輸入症例・無症状病原体保有者!$CE$29:$CE$504</c:f>
              <c:numCache>
                <c:formatCode>m"月"d"日"</c:formatCode>
                <c:ptCount val="4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numCache>
            </c:numRef>
          </c:cat>
          <c:val>
            <c:numRef>
              <c:f>香港マカオ台湾の患者・海外輸入症例・無症状病原体保有者!$CG$29:$CG$504</c:f>
              <c:numCache>
                <c:formatCode>General</c:formatCode>
                <c:ptCount val="4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14"/>
  <sheetViews>
    <sheetView zoomScaleNormal="100" workbookViewId="0">
      <pane xSplit="2" ySplit="5" topLeftCell="C502" activePane="bottomRight" state="frozen"/>
      <selection pane="topRight" activeCell="C1" sqref="C1"/>
      <selection pane="bottomLeft" activeCell="A8" sqref="A8"/>
      <selection pane="bottomRight" activeCell="G510" sqref="G51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44326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+H497+G498</f>
        <v>90726</v>
      </c>
      <c r="I498" s="89">
        <f t="shared" ref="I498" si="864">+H498-M498-O498</f>
        <v>314</v>
      </c>
      <c r="J498" s="48">
        <v>-2</v>
      </c>
      <c r="K498" s="56">
        <f>+J498+K497</f>
        <v>3</v>
      </c>
      <c r="L498" s="48">
        <v>0</v>
      </c>
      <c r="M498" s="89">
        <f>+L498+M497</f>
        <v>4636</v>
      </c>
      <c r="N498" s="48">
        <v>10</v>
      </c>
      <c r="O498" s="89">
        <f>+N498+O497</f>
        <v>85776</v>
      </c>
      <c r="P498" s="111">
        <f>+Q498-Q497</f>
        <v>131</v>
      </c>
      <c r="Q498" s="57">
        <v>1009708</v>
      </c>
      <c r="R498" s="48">
        <v>1161</v>
      </c>
      <c r="S498" s="118"/>
      <c r="T498" s="57">
        <v>5390</v>
      </c>
      <c r="U498" s="78"/>
      <c r="W498" s="1">
        <f t="shared" ref="W498" si="865">+B498</f>
        <v>44321</v>
      </c>
      <c r="X498" s="122">
        <f t="shared" ref="X498" si="866">+G498</f>
        <v>5</v>
      </c>
      <c r="Y498">
        <f t="shared" ref="Y498" si="867">+H498</f>
        <v>90726</v>
      </c>
      <c r="Z498" s="123">
        <f t="shared" ref="Z498" si="868">+B498</f>
        <v>44321</v>
      </c>
      <c r="AA498">
        <f t="shared" ref="AA498" si="869">+L498</f>
        <v>0</v>
      </c>
      <c r="AB498">
        <f t="shared" ref="AB498" si="870">+M498</f>
        <v>4636</v>
      </c>
      <c r="AC498">
        <v>26</v>
      </c>
    </row>
    <row r="499" spans="2:29" x14ac:dyDescent="0.55000000000000004">
      <c r="B499" s="77">
        <v>44322</v>
      </c>
      <c r="C499" s="48">
        <v>0</v>
      </c>
      <c r="D499" s="84"/>
      <c r="E499" s="110"/>
      <c r="F499" s="57">
        <v>1</v>
      </c>
      <c r="G499" s="48">
        <v>13</v>
      </c>
      <c r="H499" s="89">
        <f>+H498+G499</f>
        <v>90739</v>
      </c>
      <c r="I499" s="89">
        <f t="shared" ref="I499" si="871">+H499-M499-O499</f>
        <v>308</v>
      </c>
      <c r="J499" s="48">
        <v>0</v>
      </c>
      <c r="K499" s="56">
        <f>+J499+K498</f>
        <v>3</v>
      </c>
      <c r="L499" s="48">
        <v>0</v>
      </c>
      <c r="M499" s="89">
        <f>+L499+M498</f>
        <v>4636</v>
      </c>
      <c r="N499" s="48">
        <v>19</v>
      </c>
      <c r="O499" s="89">
        <f>+N499+O498</f>
        <v>85795</v>
      </c>
      <c r="P499" s="111">
        <f>+Q499-Q498</f>
        <v>484</v>
      </c>
      <c r="Q499" s="57">
        <v>1010192</v>
      </c>
      <c r="R499" s="48">
        <v>295</v>
      </c>
      <c r="S499" s="118"/>
      <c r="T499" s="57">
        <v>5578</v>
      </c>
      <c r="U499" s="78"/>
      <c r="W499" s="1">
        <f t="shared" ref="W499" si="872">+B499</f>
        <v>44322</v>
      </c>
      <c r="X499" s="122">
        <f t="shared" ref="X499" si="873">+G499</f>
        <v>13</v>
      </c>
      <c r="Y499">
        <f t="shared" ref="Y499" si="874">+H499</f>
        <v>90739</v>
      </c>
      <c r="Z499" s="123">
        <f t="shared" ref="Z499" si="875">+B499</f>
        <v>44322</v>
      </c>
      <c r="AA499">
        <f t="shared" ref="AA499" si="876">+L499</f>
        <v>0</v>
      </c>
      <c r="AB499">
        <f t="shared" ref="AB499" si="877">+M499</f>
        <v>4636</v>
      </c>
      <c r="AC499">
        <v>26</v>
      </c>
    </row>
    <row r="500" spans="2:29" x14ac:dyDescent="0.55000000000000004">
      <c r="B500" s="77">
        <v>44323</v>
      </c>
      <c r="C500" s="48">
        <v>4</v>
      </c>
      <c r="D500" s="84"/>
      <c r="E500" s="110"/>
      <c r="F500" s="57">
        <v>4</v>
      </c>
      <c r="G500" s="48">
        <v>7</v>
      </c>
      <c r="H500" s="89">
        <f>+H499+G500</f>
        <v>90746</v>
      </c>
      <c r="I500" s="89">
        <f t="shared" ref="I500" si="878">+H500-M500-O500</f>
        <v>300</v>
      </c>
      <c r="J500" s="48">
        <v>-2</v>
      </c>
      <c r="K500" s="56">
        <f>+J500+K499</f>
        <v>1</v>
      </c>
      <c r="L500" s="48">
        <v>0</v>
      </c>
      <c r="M500" s="89">
        <f>+L500+M499</f>
        <v>4636</v>
      </c>
      <c r="N500" s="48">
        <v>15</v>
      </c>
      <c r="O500" s="89">
        <f>+N500+O499</f>
        <v>85810</v>
      </c>
      <c r="P500" s="111">
        <f>+Q500-Q499</f>
        <v>479</v>
      </c>
      <c r="Q500" s="57">
        <v>1010671</v>
      </c>
      <c r="R500" s="48">
        <v>288</v>
      </c>
      <c r="S500" s="118"/>
      <c r="T500" s="57">
        <v>5769</v>
      </c>
      <c r="U500" s="78"/>
      <c r="W500" s="1">
        <f t="shared" ref="W500" si="879">+B500</f>
        <v>44323</v>
      </c>
      <c r="X500" s="122">
        <f t="shared" ref="X500" si="880">+G500</f>
        <v>7</v>
      </c>
      <c r="Y500">
        <f t="shared" ref="Y500" si="881">+H500</f>
        <v>90746</v>
      </c>
      <c r="Z500" s="123">
        <f t="shared" ref="Z500" si="882">+B500</f>
        <v>44323</v>
      </c>
      <c r="AA500">
        <f t="shared" ref="AA500" si="883">+L500</f>
        <v>0</v>
      </c>
      <c r="AB500">
        <f t="shared" ref="AB500" si="884">+M500</f>
        <v>4636</v>
      </c>
      <c r="AC500">
        <v>26</v>
      </c>
    </row>
    <row r="501" spans="2:29" x14ac:dyDescent="0.55000000000000004">
      <c r="B501" s="77">
        <v>44324</v>
      </c>
      <c r="C501" s="48">
        <v>5</v>
      </c>
      <c r="D501" s="84"/>
      <c r="E501" s="110"/>
      <c r="F501" s="57">
        <v>1</v>
      </c>
      <c r="G501" s="48">
        <v>12</v>
      </c>
      <c r="H501" s="89">
        <f>+H500+G501</f>
        <v>90758</v>
      </c>
      <c r="I501" s="89">
        <f t="shared" ref="I501" si="885">+H501-M501-O501</f>
        <v>300</v>
      </c>
      <c r="J501" s="48">
        <v>0</v>
      </c>
      <c r="K501" s="56">
        <f>+J501+K500</f>
        <v>1</v>
      </c>
      <c r="L501" s="48">
        <v>0</v>
      </c>
      <c r="M501" s="89">
        <f>+L501+M500</f>
        <v>4636</v>
      </c>
      <c r="N501" s="48">
        <v>12</v>
      </c>
      <c r="O501" s="89">
        <f>+N501+O500</f>
        <v>85822</v>
      </c>
      <c r="P501" s="111">
        <f>+Q501-Q500</f>
        <v>277</v>
      </c>
      <c r="Q501" s="57">
        <v>1010948</v>
      </c>
      <c r="R501" s="48">
        <v>832</v>
      </c>
      <c r="S501" s="118"/>
      <c r="T501" s="57">
        <v>5214</v>
      </c>
      <c r="U501" s="78"/>
      <c r="W501" s="1">
        <f t="shared" ref="W501" si="886">+B501</f>
        <v>44324</v>
      </c>
      <c r="X501" s="122">
        <f t="shared" ref="X501" si="887">+G501</f>
        <v>12</v>
      </c>
      <c r="Y501">
        <f t="shared" ref="Y501" si="888">+H501</f>
        <v>90758</v>
      </c>
      <c r="Z501" s="123">
        <f t="shared" ref="Z501" si="889">+B501</f>
        <v>44324</v>
      </c>
      <c r="AA501">
        <f t="shared" ref="AA501" si="890">+L501</f>
        <v>0</v>
      </c>
      <c r="AB501">
        <f t="shared" ref="AB501" si="891">+M501</f>
        <v>4636</v>
      </c>
      <c r="AC501">
        <v>26</v>
      </c>
    </row>
    <row r="502" spans="2:29" x14ac:dyDescent="0.55000000000000004">
      <c r="B502" s="77">
        <v>44325</v>
      </c>
      <c r="C502" s="48">
        <v>0</v>
      </c>
      <c r="D502" s="84"/>
      <c r="E502" s="110"/>
      <c r="F502" s="57">
        <v>1</v>
      </c>
      <c r="G502" s="48">
        <v>11</v>
      </c>
      <c r="H502" s="89">
        <f>+H501+G502</f>
        <v>90769</v>
      </c>
      <c r="I502" s="89">
        <f t="shared" ref="I502" si="892">+H502-M502-O502</f>
        <v>298</v>
      </c>
      <c r="J502" s="48">
        <v>-1</v>
      </c>
      <c r="K502" s="56">
        <f>+J502+K501</f>
        <v>0</v>
      </c>
      <c r="L502" s="48">
        <v>0</v>
      </c>
      <c r="M502" s="89">
        <f>+L502+M501</f>
        <v>4636</v>
      </c>
      <c r="N502" s="48">
        <v>13</v>
      </c>
      <c r="O502" s="89">
        <f>+N502+O501</f>
        <v>85835</v>
      </c>
      <c r="P502" s="111">
        <f>+Q502-Q501</f>
        <v>1092</v>
      </c>
      <c r="Q502" s="57">
        <v>1012040</v>
      </c>
      <c r="R502" s="48">
        <v>331</v>
      </c>
      <c r="S502" s="118"/>
      <c r="T502" s="57">
        <v>5973</v>
      </c>
      <c r="U502" s="78"/>
      <c r="W502" s="1">
        <f t="shared" ref="W502" si="893">+B502</f>
        <v>44325</v>
      </c>
      <c r="X502" s="122">
        <f t="shared" ref="X502:X503" si="894">+G502</f>
        <v>11</v>
      </c>
      <c r="Y502">
        <f t="shared" ref="Y502" si="895">+H502</f>
        <v>90769</v>
      </c>
      <c r="Z502" s="123">
        <f t="shared" ref="Z502" si="896">+B502</f>
        <v>44325</v>
      </c>
      <c r="AA502">
        <f t="shared" ref="AA502" si="897">+L502</f>
        <v>0</v>
      </c>
      <c r="AB502">
        <f t="shared" ref="AB502" si="898">+M502</f>
        <v>4636</v>
      </c>
      <c r="AC502">
        <v>26</v>
      </c>
    </row>
    <row r="503" spans="2:29" x14ac:dyDescent="0.55000000000000004">
      <c r="B503" s="77">
        <v>44326</v>
      </c>
      <c r="C503" s="48">
        <v>1</v>
      </c>
      <c r="D503" s="84"/>
      <c r="E503" s="110"/>
      <c r="F503" s="57">
        <v>2</v>
      </c>
      <c r="G503" s="48">
        <v>14</v>
      </c>
      <c r="H503" s="89">
        <f>+H502+G503</f>
        <v>90783</v>
      </c>
      <c r="I503" s="89">
        <f t="shared" ref="I503" si="899">+H503-M503-O503</f>
        <v>302</v>
      </c>
      <c r="J503" s="48">
        <v>0</v>
      </c>
      <c r="K503" s="56">
        <f>+J503+K502</f>
        <v>0</v>
      </c>
      <c r="L503" s="48">
        <v>0</v>
      </c>
      <c r="M503" s="89">
        <f>+L503+M502</f>
        <v>4636</v>
      </c>
      <c r="N503" s="48">
        <v>10</v>
      </c>
      <c r="O503" s="89">
        <f>+N503+O502</f>
        <v>85845</v>
      </c>
      <c r="P503" s="111">
        <f>+Q503-Q502</f>
        <v>517</v>
      </c>
      <c r="Q503" s="57">
        <v>1012557</v>
      </c>
      <c r="R503" s="48">
        <v>642</v>
      </c>
      <c r="S503" s="118"/>
      <c r="T503" s="57">
        <v>5848</v>
      </c>
      <c r="U503" s="78"/>
      <c r="W503" s="1">
        <f t="shared" ref="W503" si="900">+B503</f>
        <v>44326</v>
      </c>
      <c r="X503" s="122">
        <f t="shared" ref="X503" si="901">+G503</f>
        <v>14</v>
      </c>
      <c r="Y503">
        <f t="shared" ref="Y503" si="902">+H503</f>
        <v>90783</v>
      </c>
      <c r="Z503" s="123">
        <f t="shared" ref="Z503" si="903">+B503</f>
        <v>44326</v>
      </c>
      <c r="AA503">
        <f t="shared" ref="AA503" si="904">+L503</f>
        <v>0</v>
      </c>
      <c r="AB503">
        <f t="shared" ref="AB503" si="905">+M503</f>
        <v>4636</v>
      </c>
      <c r="AC503">
        <v>26</v>
      </c>
    </row>
    <row r="504" spans="2:29" x14ac:dyDescent="0.55000000000000004">
      <c r="B504" s="77"/>
      <c r="C504" s="59"/>
      <c r="D504" s="49"/>
      <c r="E504" s="61"/>
      <c r="F504" s="60"/>
      <c r="G504" s="59"/>
      <c r="H504" s="61"/>
      <c r="I504" s="55"/>
      <c r="J504" s="59"/>
      <c r="K504" s="61"/>
      <c r="L504" s="59"/>
      <c r="M504" s="61"/>
      <c r="N504" s="48"/>
      <c r="O504" s="60"/>
      <c r="P504" s="124"/>
      <c r="Q504" s="60"/>
      <c r="R504" s="48"/>
      <c r="S504" s="60"/>
      <c r="T504" s="60"/>
      <c r="U504" s="78"/>
    </row>
    <row r="505" spans="2:29" ht="9.5" customHeight="1" thickBot="1" x14ac:dyDescent="0.6">
      <c r="B505" s="66"/>
      <c r="C505" s="79"/>
      <c r="D505" s="80"/>
      <c r="E505" s="82"/>
      <c r="F505" s="95"/>
      <c r="G505" s="79"/>
      <c r="H505" s="82"/>
      <c r="I505" s="82"/>
      <c r="J505" s="79"/>
      <c r="K505" s="82"/>
      <c r="L505" s="79"/>
      <c r="M505" s="82"/>
      <c r="N505" s="83"/>
      <c r="O505" s="81"/>
      <c r="P505" s="94"/>
      <c r="Q505" s="95"/>
      <c r="R505" s="120"/>
      <c r="S505" s="95"/>
      <c r="T505" s="95"/>
      <c r="U505" s="67"/>
    </row>
    <row r="507" spans="2:29" ht="13" customHeight="1" x14ac:dyDescent="0.55000000000000004">
      <c r="E507" s="112"/>
      <c r="F507" s="113"/>
      <c r="G507" s="112" t="s">
        <v>80</v>
      </c>
      <c r="H507" s="113"/>
      <c r="I507" s="113"/>
      <c r="J507" s="113"/>
      <c r="U507" s="72"/>
    </row>
    <row r="508" spans="2:29" ht="13" customHeight="1" x14ac:dyDescent="0.55000000000000004">
      <c r="E508" s="112" t="s">
        <v>98</v>
      </c>
      <c r="F508" s="113"/>
      <c r="G508" s="293" t="s">
        <v>79</v>
      </c>
      <c r="H508" s="294"/>
      <c r="I508" s="112" t="s">
        <v>106</v>
      </c>
      <c r="J508" s="113"/>
    </row>
    <row r="509" spans="2:29" ht="13" customHeight="1" x14ac:dyDescent="0.55000000000000004">
      <c r="B509" s="130"/>
      <c r="E509" s="114" t="s">
        <v>108</v>
      </c>
      <c r="F509" s="113"/>
      <c r="G509" s="115"/>
      <c r="H509" s="115"/>
      <c r="I509" s="112" t="s">
        <v>107</v>
      </c>
      <c r="J509" s="113"/>
    </row>
    <row r="510" spans="2:29" ht="18.5" customHeight="1" x14ac:dyDescent="0.55000000000000004">
      <c r="E510" s="112" t="s">
        <v>96</v>
      </c>
      <c r="F510" s="113"/>
      <c r="G510" s="112" t="s">
        <v>97</v>
      </c>
      <c r="H510" s="113"/>
      <c r="I510" s="113"/>
      <c r="J510" s="113"/>
    </row>
    <row r="511" spans="2:29" ht="13" customHeight="1" x14ac:dyDescent="0.55000000000000004">
      <c r="E511" s="112" t="s">
        <v>98</v>
      </c>
      <c r="F511" s="113"/>
      <c r="G511" s="112" t="s">
        <v>99</v>
      </c>
      <c r="H511" s="113"/>
      <c r="I511" s="113"/>
      <c r="J511" s="113"/>
    </row>
    <row r="512" spans="2:29" ht="13" customHeight="1" x14ac:dyDescent="0.55000000000000004">
      <c r="E512" s="112" t="s">
        <v>98</v>
      </c>
      <c r="F512" s="113"/>
      <c r="G512" s="112" t="s">
        <v>100</v>
      </c>
      <c r="H512" s="113"/>
      <c r="I512" s="113"/>
      <c r="J512" s="113"/>
    </row>
    <row r="513" spans="5:10" ht="13" customHeight="1" x14ac:dyDescent="0.55000000000000004">
      <c r="E513" s="112" t="s">
        <v>101</v>
      </c>
      <c r="F513" s="113"/>
      <c r="G513" s="112" t="s">
        <v>102</v>
      </c>
      <c r="H513" s="113"/>
      <c r="I513" s="113"/>
      <c r="J513" s="113"/>
    </row>
    <row r="514" spans="5:10" ht="13" customHeight="1" x14ac:dyDescent="0.55000000000000004">
      <c r="E514" s="112" t="s">
        <v>103</v>
      </c>
      <c r="F514" s="113"/>
      <c r="G514" s="112" t="s">
        <v>104</v>
      </c>
      <c r="H514" s="113"/>
      <c r="I514" s="113"/>
      <c r="J514" s="113"/>
    </row>
  </sheetData>
  <mergeCells count="12">
    <mergeCell ref="G508:H50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08"/>
  <sheetViews>
    <sheetView topLeftCell="A4" zoomScale="96" zoomScaleNormal="96" workbookViewId="0">
      <pane xSplit="1" ySplit="4" topLeftCell="B494" activePane="bottomRight" state="frozen"/>
      <selection activeCell="A4" sqref="A4"/>
      <selection pane="topRight" activeCell="B4" sqref="B4"/>
      <selection pane="bottomLeft" activeCell="A8" sqref="A8"/>
      <selection pane="bottomRight" activeCell="C503" sqref="C503"/>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02"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02"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02" si="2496">+BA473+1</f>
        <v>257</v>
      </c>
      <c r="BB474" s="130">
        <v>0</v>
      </c>
      <c r="BC474" s="27">
        <f t="shared" si="2461"/>
        <v>964</v>
      </c>
      <c r="BD474" s="238">
        <f t="shared" ref="BD474:BD502"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BQ502"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c r="B503" s="147"/>
      <c r="C503" s="154"/>
      <c r="D503" s="154"/>
      <c r="E503" s="147"/>
      <c r="F503" s="147"/>
      <c r="G503" s="147"/>
      <c r="H503" s="135"/>
      <c r="I503" s="147"/>
      <c r="J503" s="135"/>
      <c r="K503" s="42"/>
      <c r="L503" s="146"/>
      <c r="M503" s="147"/>
      <c r="N503" s="135"/>
      <c r="O503" s="135"/>
      <c r="P503" s="147"/>
      <c r="Q503" s="147"/>
      <c r="R503" s="135"/>
      <c r="S503" s="135"/>
      <c r="T503" s="147"/>
      <c r="U503" s="147"/>
      <c r="V503" s="135"/>
      <c r="W503" s="42"/>
      <c r="X503" s="148"/>
      <c r="Z503" s="75"/>
      <c r="AA503" s="230"/>
      <c r="AB503" s="230"/>
      <c r="AC503" s="231"/>
      <c r="AD503" s="183"/>
      <c r="AE503" s="243"/>
      <c r="AF503" s="155"/>
      <c r="AG503" s="184"/>
      <c r="AH503" s="155"/>
      <c r="AI503" s="184"/>
      <c r="AJ503" s="185"/>
      <c r="AK503" s="186"/>
      <c r="AL503" s="155"/>
      <c r="AM503" s="184"/>
      <c r="AN503" s="155"/>
      <c r="AO503" s="184"/>
      <c r="AP503" s="187"/>
      <c r="AQ503" s="186"/>
      <c r="AR503" s="155"/>
      <c r="AS503" s="184"/>
      <c r="AT503" s="155"/>
      <c r="AU503" s="184"/>
      <c r="AV503" s="188"/>
      <c r="AX503"/>
      <c r="AY503"/>
      <c r="AZ503"/>
      <c r="BB503"/>
      <c r="BQ503" s="45"/>
      <c r="BR503" s="45"/>
      <c r="BS503" s="45"/>
      <c r="BT503" s="45"/>
      <c r="BU503" s="45"/>
      <c r="BV503" s="45"/>
      <c r="BW503" s="45"/>
    </row>
    <row r="504" spans="1:91" ht="7" customHeight="1" thickBot="1" x14ac:dyDescent="0.6">
      <c r="A504" s="66"/>
      <c r="B504" s="146"/>
      <c r="C504" s="154"/>
      <c r="D504" s="147"/>
      <c r="E504" s="147"/>
      <c r="F504" s="147"/>
      <c r="G504" s="147"/>
      <c r="H504" s="135"/>
      <c r="I504" s="147"/>
      <c r="J504" s="135"/>
      <c r="K504" s="148"/>
      <c r="L504" s="146"/>
      <c r="M504" s="147"/>
      <c r="N504" s="135"/>
      <c r="O504" s="135"/>
      <c r="P504" s="147"/>
      <c r="Q504" s="147"/>
      <c r="R504" s="135"/>
      <c r="S504" s="135"/>
      <c r="T504" s="147"/>
      <c r="U504" s="147"/>
      <c r="V504" s="135"/>
      <c r="W504" s="42"/>
      <c r="X504" s="148"/>
      <c r="Z504" s="66"/>
      <c r="AA504" s="64"/>
      <c r="AB504" s="64"/>
      <c r="AC504" s="64"/>
      <c r="AD504" s="183"/>
      <c r="AE504" s="243"/>
      <c r="AF504" s="155"/>
      <c r="AG504" s="184"/>
      <c r="AH504" s="155"/>
      <c r="AI504" s="184"/>
      <c r="AJ504" s="185"/>
      <c r="AK504" s="186"/>
      <c r="AL504" s="155"/>
      <c r="AM504" s="184"/>
      <c r="AN504" s="155"/>
      <c r="AO504" s="184"/>
      <c r="AP504" s="187"/>
      <c r="AQ504" s="186"/>
      <c r="AR504" s="155"/>
      <c r="AS504" s="184"/>
      <c r="AT504" s="155"/>
      <c r="AU504" s="184"/>
      <c r="AV504" s="188"/>
    </row>
    <row r="505" spans="1:91" x14ac:dyDescent="0.55000000000000004">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AE505">
        <f>SUM(AD443:AD448)</f>
        <v>190</v>
      </c>
      <c r="AY505" s="45" t="s">
        <v>476</v>
      </c>
      <c r="BB505" s="45" t="s">
        <v>475</v>
      </c>
      <c r="BU505">
        <f>SUM(BU442:BU504)</f>
        <v>661</v>
      </c>
    </row>
    <row r="506" spans="1:91" x14ac:dyDescent="0.55000000000000004">
      <c r="AI506" s="259">
        <f>SUM(AI189:AI503)</f>
        <v>203</v>
      </c>
      <c r="AY506" s="45">
        <f>SUM(AY359:AY413)</f>
        <v>69</v>
      </c>
      <c r="BB506" s="45">
        <f>SUM(BB374:BB413)</f>
        <v>941</v>
      </c>
    </row>
    <row r="507" spans="1:91" x14ac:dyDescent="0.55000000000000004">
      <c r="L507">
        <f>SUM(L97:L506)</f>
        <v>9244</v>
      </c>
      <c r="P507">
        <f>SUM(P97:P506)</f>
        <v>1791</v>
      </c>
      <c r="AD507">
        <f>SUM(AD188:AD194)</f>
        <v>82</v>
      </c>
    </row>
    <row r="508" spans="1:91" ht="15.5" customHeight="1" x14ac:dyDescent="0.55000000000000004">
      <c r="A508" s="130"/>
      <c r="D508">
        <f>SUM(B229:B259)</f>
        <v>435</v>
      </c>
      <c r="Z508" s="130"/>
      <c r="AA508" s="130"/>
      <c r="AB508" s="130"/>
      <c r="AC508" s="130"/>
      <c r="AF508">
        <f>SUM(AD188:AD503)</f>
        <v>10608</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75"/>
  <sheetViews>
    <sheetView workbookViewId="0">
      <pane xSplit="3" ySplit="1" topLeftCell="D257" activePane="bottomRight" state="frozen"/>
      <selection pane="topRight" activeCell="C1" sqref="C1"/>
      <selection pane="bottomLeft" activeCell="A2" sqref="A2"/>
      <selection pane="bottomRight" activeCell="I264" sqref="I264"/>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597</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65"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c r="C266" s="1"/>
      <c r="I266" s="265"/>
      <c r="AF266" s="1"/>
      <c r="AG266" s="266"/>
    </row>
    <row r="267" spans="2:34" x14ac:dyDescent="0.55000000000000004">
      <c r="B267" s="240"/>
      <c r="C267" s="1"/>
      <c r="AF267" s="278">
        <v>1</v>
      </c>
    </row>
    <row r="268" spans="2:34" s="264" customFormat="1" ht="5" customHeight="1" x14ac:dyDescent="0.55000000000000004">
      <c r="B268" s="263"/>
      <c r="C268" s="262"/>
      <c r="AE268" s="5"/>
    </row>
    <row r="269" spans="2:34" ht="5.5" customHeight="1" x14ac:dyDescent="0.55000000000000004">
      <c r="B269" s="256"/>
      <c r="C269" s="1"/>
    </row>
    <row r="270" spans="2:34" x14ac:dyDescent="0.55000000000000004">
      <c r="B270">
        <f>SUM(B2:B269)</f>
        <v>3431</v>
      </c>
      <c r="C270" s="1" t="s">
        <v>348</v>
      </c>
      <c r="D270" s="27">
        <f>SUM(D2:D269)</f>
        <v>1137</v>
      </c>
      <c r="E270" s="27">
        <f>SUM(E2:E269)</f>
        <v>650</v>
      </c>
      <c r="F270" s="27">
        <f>SUM(F2:F269)</f>
        <v>354</v>
      </c>
      <c r="G270" s="27">
        <f>SUM(G2:G269)</f>
        <v>234</v>
      </c>
      <c r="H270" s="27">
        <f>SUM(H2:H269)</f>
        <v>228</v>
      </c>
      <c r="J270">
        <f t="shared" ref="J270:AD270" si="289">SUM(J2:J269)</f>
        <v>54</v>
      </c>
      <c r="K270">
        <f t="shared" si="289"/>
        <v>2</v>
      </c>
      <c r="L270">
        <f t="shared" si="289"/>
        <v>14</v>
      </c>
      <c r="M270">
        <f t="shared" si="289"/>
        <v>24</v>
      </c>
      <c r="N270">
        <f t="shared" si="289"/>
        <v>20</v>
      </c>
      <c r="O270">
        <f t="shared" si="289"/>
        <v>17</v>
      </c>
      <c r="P270">
        <f t="shared" si="289"/>
        <v>25</v>
      </c>
      <c r="Q270">
        <f t="shared" si="289"/>
        <v>36</v>
      </c>
      <c r="R270">
        <f t="shared" si="289"/>
        <v>4</v>
      </c>
      <c r="S270">
        <f t="shared" si="289"/>
        <v>19</v>
      </c>
      <c r="T270">
        <f t="shared" si="289"/>
        <v>27</v>
      </c>
      <c r="U270">
        <f t="shared" si="289"/>
        <v>55</v>
      </c>
      <c r="V270">
        <f t="shared" si="289"/>
        <v>1</v>
      </c>
      <c r="W270">
        <f t="shared" si="289"/>
        <v>60</v>
      </c>
      <c r="X270">
        <f t="shared" si="289"/>
        <v>92</v>
      </c>
      <c r="Y270">
        <f t="shared" si="289"/>
        <v>1</v>
      </c>
      <c r="Z270">
        <f t="shared" si="289"/>
        <v>38</v>
      </c>
      <c r="AA270">
        <f t="shared" si="289"/>
        <v>44</v>
      </c>
      <c r="AB270">
        <f t="shared" si="289"/>
        <v>161</v>
      </c>
      <c r="AC270">
        <f t="shared" si="289"/>
        <v>65</v>
      </c>
      <c r="AD270">
        <f t="shared" si="289"/>
        <v>69</v>
      </c>
    </row>
    <row r="271" spans="2:34" x14ac:dyDescent="0.55000000000000004">
      <c r="C271" s="1"/>
    </row>
    <row r="272" spans="2:34" ht="5" customHeight="1" x14ac:dyDescent="0.55000000000000004">
      <c r="C272" s="1"/>
    </row>
    <row r="275" spans="2:10" x14ac:dyDescent="0.55000000000000004">
      <c r="B275" s="240"/>
      <c r="J27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112" zoomScale="70" zoomScaleNormal="70" workbookViewId="0">
      <selection activeCell="S127" sqref="S127"/>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10"/>
  <sheetViews>
    <sheetView topLeftCell="A2" workbookViewId="0">
      <pane xSplit="2" ySplit="2" topLeftCell="C302" activePane="bottomRight" state="frozen"/>
      <selection activeCell="O24" sqref="O24"/>
      <selection pane="topRight" activeCell="O24" sqref="O24"/>
      <selection pane="bottomLeft" activeCell="O24" sqref="O24"/>
      <selection pane="bottomRight" activeCell="H306" sqref="H306"/>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594</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595</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596</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B307" s="249"/>
      <c r="C307" s="45"/>
      <c r="G307" s="1"/>
      <c r="H307" s="130"/>
      <c r="I307" s="248"/>
      <c r="J307" s="130"/>
      <c r="K307" s="253"/>
      <c r="L307" s="276"/>
      <c r="M307" s="5"/>
      <c r="N307" s="253"/>
      <c r="O307" s="130"/>
      <c r="P307" s="130"/>
      <c r="Q307" s="6"/>
      <c r="R307" s="277"/>
      <c r="S307" s="239"/>
      <c r="T307" s="254"/>
      <c r="U307" s="279"/>
      <c r="V307" s="5"/>
      <c r="W307" s="27"/>
      <c r="X307" s="254"/>
      <c r="Y307" s="5"/>
      <c r="Z307" s="251"/>
    </row>
    <row r="308" spans="1:26" x14ac:dyDescent="0.55000000000000004">
      <c r="B308" s="249"/>
      <c r="C308" s="45"/>
      <c r="G308" s="1"/>
      <c r="H308" s="129"/>
      <c r="I308" s="286"/>
      <c r="J308" s="129"/>
      <c r="K308" s="287"/>
      <c r="L308" s="288"/>
      <c r="M308" s="286"/>
      <c r="N308" s="287"/>
      <c r="O308" s="129"/>
      <c r="P308" s="286"/>
      <c r="Q308" s="289"/>
      <c r="R308" s="290"/>
      <c r="S308" s="289"/>
      <c r="T308" s="129"/>
      <c r="U308" s="291"/>
      <c r="V308" s="286"/>
      <c r="W308" s="286"/>
      <c r="X308" s="129"/>
      <c r="Y308" s="286"/>
      <c r="Z308" s="129"/>
    </row>
    <row r="309" spans="1:26" ht="7.5" customHeight="1" x14ac:dyDescent="0.55000000000000004">
      <c r="H309" s="286"/>
      <c r="I309" s="286"/>
      <c r="J309" s="286"/>
      <c r="K309" s="286"/>
      <c r="L309" s="292"/>
      <c r="M309" s="286"/>
      <c r="N309" s="286"/>
      <c r="O309" s="286"/>
      <c r="P309" s="286"/>
      <c r="Q309" s="286"/>
      <c r="R309" s="292"/>
      <c r="S309" s="286"/>
      <c r="T309" s="286"/>
      <c r="U309" s="286"/>
      <c r="V309" s="286"/>
      <c r="W309" s="286"/>
      <c r="X309" s="129"/>
      <c r="Y309" s="286"/>
      <c r="Z309" s="129"/>
    </row>
    <row r="310" spans="1:26" x14ac:dyDescent="0.55000000000000004">
      <c r="H310" s="286"/>
      <c r="I310" s="286"/>
      <c r="J310" s="286"/>
      <c r="K310" s="286"/>
      <c r="L310" s="292"/>
      <c r="M310" s="286"/>
      <c r="N310" s="286"/>
      <c r="O310" s="286"/>
      <c r="P310" s="286"/>
      <c r="Q310" s="286"/>
      <c r="R310" s="292"/>
      <c r="S310" s="286"/>
      <c r="T310" s="286"/>
      <c r="U310" s="286"/>
      <c r="V310" s="286"/>
      <c r="W310" s="286"/>
      <c r="X310" s="129"/>
      <c r="Y310" s="286"/>
      <c r="Z310"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2021-05-11T07:01:36Z</dcterms:modified>
</cp:coreProperties>
</file>