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F0C202F2-0558-4C33-AFE6-EAD4EC990797}" xr6:coauthVersionLast="47" xr6:coauthVersionMax="47" xr10:uidLastSave="{00000000-0000-0000-0000-000000000000}"/>
  <bookViews>
    <workbookView xWindow="-110" yWindow="-110" windowWidth="19420" windowHeight="9600" tabRatio="802"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543" i="5" l="1"/>
  <c r="CL543" i="5"/>
  <c r="CK543" i="5"/>
  <c r="CJ543" i="5"/>
  <c r="CI543" i="5"/>
  <c r="CH543" i="5"/>
  <c r="CG543" i="5"/>
  <c r="CF543" i="5"/>
  <c r="CE543" i="5"/>
  <c r="CD543" i="5"/>
  <c r="CC543" i="5"/>
  <c r="CB543" i="5"/>
  <c r="CA543" i="5"/>
  <c r="BZ543" i="5"/>
  <c r="BY543" i="5"/>
  <c r="BX543" i="5"/>
  <c r="BW543" i="5"/>
  <c r="BV543" i="5"/>
  <c r="BU543" i="5"/>
  <c r="BS543" i="5"/>
  <c r="BR543" i="5"/>
  <c r="BQ543" i="5"/>
  <c r="BP543" i="5"/>
  <c r="BN543" i="5"/>
  <c r="BL543" i="5"/>
  <c r="BO543" i="5" s="1"/>
  <c r="BK543" i="5"/>
  <c r="BI543" i="5"/>
  <c r="BH543" i="5"/>
  <c r="BG543" i="5"/>
  <c r="BF543" i="5"/>
  <c r="BE543" i="5"/>
  <c r="BJ543" i="5" s="1"/>
  <c r="BM543" i="5" s="1"/>
  <c r="BD543" i="5"/>
  <c r="BC543" i="5"/>
  <c r="BA543" i="5"/>
  <c r="AZ543" i="5"/>
  <c r="AX543" i="5"/>
  <c r="AW543" i="5"/>
  <c r="AU543" i="5"/>
  <c r="AS543" i="5"/>
  <c r="AQ543" i="5"/>
  <c r="AO543" i="5"/>
  <c r="AM543" i="5"/>
  <c r="AK543" i="5"/>
  <c r="AI543" i="5"/>
  <c r="AG543" i="5"/>
  <c r="AB544" i="2"/>
  <c r="AA544" i="2"/>
  <c r="Z544" i="2"/>
  <c r="X544" i="2"/>
  <c r="W544" i="2"/>
  <c r="P544" i="2"/>
  <c r="O544" i="2"/>
  <c r="M544" i="2"/>
  <c r="K544" i="2"/>
  <c r="H544" i="2"/>
  <c r="Y544" i="2" s="1"/>
  <c r="AD543" i="5"/>
  <c r="AE543" i="5" s="1"/>
  <c r="AC543" i="5"/>
  <c r="AB543" i="5"/>
  <c r="AA543" i="5"/>
  <c r="Z543" i="5"/>
  <c r="Y543" i="5"/>
  <c r="C543" i="5"/>
  <c r="D543" i="5" s="1"/>
  <c r="AH306" i="7"/>
  <c r="AF306" i="7"/>
  <c r="I306" i="7"/>
  <c r="B306" i="7" s="1"/>
  <c r="AG306" i="7" s="1"/>
  <c r="Y346" i="6"/>
  <c r="Z346" i="6" s="1"/>
  <c r="X346" i="6"/>
  <c r="V346" i="6"/>
  <c r="U346" i="6"/>
  <c r="T346" i="6"/>
  <c r="S346" i="6"/>
  <c r="R346" i="6"/>
  <c r="N346" i="6"/>
  <c r="L346" i="6"/>
  <c r="K346" i="6"/>
  <c r="I346" i="6"/>
  <c r="W346" i="6" s="1"/>
  <c r="CM542" i="5"/>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F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I544" i="2" l="1"/>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11"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1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1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46" i="5" s="1"/>
  <c r="CF443" i="5"/>
  <c r="AE54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47" i="5"/>
  <c r="CH378" i="5" l="1"/>
  <c r="CE378" i="5"/>
  <c r="CD378" i="5"/>
  <c r="CC378" i="5"/>
  <c r="CB378" i="5"/>
  <c r="CA378" i="5"/>
  <c r="BZ378" i="5"/>
  <c r="BY378" i="5"/>
  <c r="BX378" i="5"/>
  <c r="BW378" i="5"/>
  <c r="BS378" i="5"/>
  <c r="BR378" i="5"/>
  <c r="BQ378" i="5"/>
  <c r="BP378" i="5"/>
  <c r="BL378" i="5"/>
  <c r="BK378" i="5"/>
  <c r="BH378" i="5"/>
  <c r="BF378" i="5"/>
  <c r="BB547"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11"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11" i="7"/>
  <c r="R311"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11" i="7"/>
  <c r="AC311" i="7"/>
  <c r="AB311" i="7"/>
  <c r="Z311" i="7"/>
  <c r="G311" i="7"/>
  <c r="W311" i="7"/>
  <c r="P311" i="7"/>
  <c r="M311" i="7"/>
  <c r="E311"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1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4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4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I44" i="6"/>
  <c r="W43" i="6"/>
  <c r="AF549" i="5"/>
  <c r="AD54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48" i="5"/>
  <c r="L54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W345" i="6" s="1"/>
  <c r="D308" i="5"/>
  <c r="C309" i="5"/>
  <c r="BI308" i="5"/>
  <c r="BG308" i="5" s="1"/>
  <c r="H229" i="2"/>
  <c r="Y228" i="2"/>
  <c r="M180" i="2"/>
  <c r="AB179" i="2"/>
  <c r="I179" i="2"/>
  <c r="D309" i="5" l="1"/>
  <c r="C310" i="5"/>
  <c r="BI309" i="5"/>
  <c r="BG309" i="5" s="1"/>
  <c r="H230" i="2"/>
  <c r="Y229" i="2"/>
  <c r="M181" i="2"/>
  <c r="AB180" i="2"/>
  <c r="I180" i="2"/>
  <c r="D310" i="5" l="1"/>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BI474" i="5"/>
  <c r="BG474" i="5" s="1"/>
  <c r="D474" i="5"/>
  <c r="H310" i="2"/>
  <c r="Y309" i="2"/>
  <c r="M281" i="2"/>
  <c r="M282" i="2" s="1"/>
  <c r="AB280" i="2"/>
  <c r="I280" i="2"/>
  <c r="D542" i="5" l="1"/>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543" i="2" s="1"/>
  <c r="Y499" i="2"/>
  <c r="Y498" i="2"/>
  <c r="Y497" i="2"/>
  <c r="Y496" i="2"/>
  <c r="AB370" i="2"/>
  <c r="M371" i="2"/>
  <c r="I370" i="2"/>
  <c r="Y542" i="2" l="1"/>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M373" i="2" l="1"/>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11" i="7"/>
  <c r="S311" i="7"/>
  <c r="Q311" i="7"/>
  <c r="N311" i="7"/>
  <c r="L311" i="7"/>
  <c r="J311" i="7"/>
  <c r="X311" i="7"/>
  <c r="AA311"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I543" i="2" l="1"/>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11" i="7"/>
  <c r="F311" i="7"/>
  <c r="H311" i="7"/>
  <c r="D311" i="7"/>
  <c r="B295" i="7"/>
  <c r="AG295" i="7" s="1"/>
  <c r="AH295" i="7"/>
</calcChain>
</file>

<file path=xl/sharedStrings.xml><?xml version="1.0" encoding="utf-8"?>
<sst xmlns="http://schemas.openxmlformats.org/spreadsheetml/2006/main" count="857" uniqueCount="644">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</sst>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国家衛健委発表に基づく感染状況!$X$27:$X$546</c:f>
              <c:numCache>
                <c:formatCode>#,##0_);[Red]\(#,##0\)</c:formatCode>
                <c:ptCount val="51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国家衛健委発表に基づく感染状況!$Y$27:$Y$546</c:f>
              <c:numCache>
                <c:formatCode>General</c:formatCode>
                <c:ptCount val="51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香港マカオ台湾の患者・海外輸入症例・無症状病原体保有者!$CL$189:$CL$544</c:f>
              <c:numCache>
                <c:formatCode>m"月"d"日"</c:formatCode>
                <c:ptCount val="3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numCache>
            </c:numRef>
          </c:cat>
          <c:val>
            <c:numRef>
              <c:f>香港マカオ台湾の患者・海外輸入症例・無症状病原体保有者!$CM$189:$CM$544</c:f>
              <c:numCache>
                <c:formatCode>General</c:formatCode>
                <c:ptCount val="3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香港マカオ台湾の患者・海外輸入症例・無症状病原体保有者!$CJ$189:$CJ$544</c:f>
              <c:numCache>
                <c:formatCode>m"月"d"日"</c:formatCode>
                <c:ptCount val="3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numCache>
            </c:numRef>
          </c:cat>
          <c:val>
            <c:numRef>
              <c:f>香港マカオ台湾の患者・海外輸入症例・無症状病原体保有者!$CK$189:$CK$544</c:f>
              <c:numCache>
                <c:formatCode>General</c:formatCode>
                <c:ptCount val="35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省市別輸入症例数変化!$C$2:$C$309</c:f>
              <c:numCache>
                <c:formatCode>m"月"d"日"</c:formatCode>
                <c:ptCount val="3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numCache>
            </c:numRef>
          </c:cat>
          <c:val>
            <c:numRef>
              <c:f>省市別輸入症例数変化!$D$2:$D$309</c:f>
              <c:numCache>
                <c:formatCode>General</c:formatCode>
                <c:ptCount val="30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省市別輸入症例数変化!$C$2:$C$309</c:f>
              <c:numCache>
                <c:formatCode>m"月"d"日"</c:formatCode>
                <c:ptCount val="3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numCache>
            </c:numRef>
          </c:cat>
          <c:val>
            <c:numRef>
              <c:f>省市別輸入症例数変化!$E$2:$E$309</c:f>
              <c:numCache>
                <c:formatCode>General</c:formatCode>
                <c:ptCount val="30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省市別輸入症例数変化!$C$2:$C$309</c:f>
              <c:numCache>
                <c:formatCode>m"月"d"日"</c:formatCode>
                <c:ptCount val="3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numCache>
            </c:numRef>
          </c:cat>
          <c:val>
            <c:numRef>
              <c:f>省市別輸入症例数変化!$F$2:$F$309</c:f>
              <c:numCache>
                <c:formatCode>General</c:formatCode>
                <c:ptCount val="30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省市別輸入症例数変化!$C$2:$C$309</c:f>
              <c:numCache>
                <c:formatCode>m"月"d"日"</c:formatCode>
                <c:ptCount val="3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numCache>
            </c:numRef>
          </c:cat>
          <c:val>
            <c:numRef>
              <c:f>省市別輸入症例数変化!$G$2:$G$309</c:f>
              <c:numCache>
                <c:formatCode>General</c:formatCode>
                <c:ptCount val="30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省市別輸入症例数変化!$C$2:$C$309</c:f>
              <c:numCache>
                <c:formatCode>m"月"d"日"</c:formatCode>
                <c:ptCount val="3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numCache>
            </c:numRef>
          </c:cat>
          <c:val>
            <c:numRef>
              <c:f>省市別輸入症例数変化!$H$2:$H$309</c:f>
              <c:numCache>
                <c:formatCode>General</c:formatCode>
                <c:ptCount val="30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省市別輸入症例数変化!$C$2:$C$309</c:f>
              <c:numCache>
                <c:formatCode>m"月"d"日"</c:formatCode>
                <c:ptCount val="3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numCache>
            </c:numRef>
          </c:cat>
          <c:val>
            <c:numRef>
              <c:f>省市別輸入症例数変化!$I$2:$I$309</c:f>
              <c:numCache>
                <c:formatCode>0_);[Red]\(0\)</c:formatCode>
                <c:ptCount val="30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省市別輸入症例数変化!$AF$2:$AF$308</c:f>
              <c:numCache>
                <c:formatCode>m"月"d"日"</c:formatCode>
                <c:ptCount val="3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6" formatCode="General">
                  <c:v>1</c:v>
                </c:pt>
              </c:numCache>
            </c:numRef>
          </c:cat>
          <c:val>
            <c:numRef>
              <c:f>省市別輸入症例数変化!$AG$2:$AG$308</c:f>
              <c:numCache>
                <c:formatCode>0_);[Red]\(0\)</c:formatCode>
                <c:ptCount val="30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省市別輸入症例数変化!$AF$2:$AF$308</c:f>
              <c:numCache>
                <c:formatCode>m"月"d"日"</c:formatCode>
                <c:ptCount val="3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6" formatCode="General">
                  <c:v>1</c:v>
                </c:pt>
              </c:numCache>
            </c:numRef>
          </c:cat>
          <c:val>
            <c:numRef>
              <c:f>省市別輸入症例数変化!$AH$2:$AH$308</c:f>
              <c:numCache>
                <c:formatCode>General</c:formatCode>
                <c:ptCount val="30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香港マカオ台湾の患者・海外輸入症例・無症状病原体保有者!$BQ$29:$BQ$545</c:f>
              <c:numCache>
                <c:formatCode>General</c:formatCode>
                <c:ptCount val="51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香港マカオ台湾の患者・海外輸入症例・無症状病原体保有者!$BR$29:$BR$545</c:f>
              <c:numCache>
                <c:formatCode>General</c:formatCode>
                <c:ptCount val="5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香港マカオ台湾の患者・海外輸入症例・無症状病原体保有者!$BS$29:$BS$545</c:f>
              <c:numCache>
                <c:formatCode>General</c:formatCode>
                <c:ptCount val="51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香港マカオ台湾の患者・海外輸入症例・無症状病原体保有者!$AX$169:$AX$544</c:f>
              <c:numCache>
                <c:formatCode>m"月"d"日"</c:formatCode>
                <c:ptCount val="3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numCache>
            </c:numRef>
          </c:cat>
          <c:val>
            <c:numRef>
              <c:f>香港マカオ台湾の患者・海外輸入症例・無症状病原体保有者!$AY$169:$AY$544</c:f>
              <c:numCache>
                <c:formatCode>General</c:formatCode>
                <c:ptCount val="37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香港マカオ台湾の患者・海外輸入症例・無症状病原体保有者!$AX$169:$AX$544</c:f>
              <c:numCache>
                <c:formatCode>m"月"d"日"</c:formatCode>
                <c:ptCount val="3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numCache>
            </c:numRef>
          </c:cat>
          <c:val>
            <c:numRef>
              <c:f>香港マカオ台湾の患者・海外輸入症例・無症状病原体保有者!$BB$169:$BB$544</c:f>
              <c:numCache>
                <c:formatCode>General</c:formatCode>
                <c:ptCount val="37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香港マカオ台湾の患者・海外輸入症例・無症状病原体保有者!$AX$169:$AX$544</c:f>
              <c:numCache>
                <c:formatCode>m"月"d"日"</c:formatCode>
                <c:ptCount val="3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numCache>
            </c:numRef>
          </c:cat>
          <c:val>
            <c:numRef>
              <c:f>香港マカオ台湾の患者・海外輸入症例・無症状病原体保有者!$AZ$169:$AZ$544</c:f>
              <c:numCache>
                <c:formatCode>General</c:formatCode>
                <c:ptCount val="37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香港マカオ台湾の患者・海外輸入症例・無症状病原体保有者!$AX$169:$AX$544</c:f>
              <c:numCache>
                <c:formatCode>m"月"d"日"</c:formatCode>
                <c:ptCount val="3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numCache>
            </c:numRef>
          </c:cat>
          <c:val>
            <c:numRef>
              <c:f>香港マカオ台湾の患者・海外輸入症例・無症状病原体保有者!$BC$169:$BC$544</c:f>
              <c:numCache>
                <c:formatCode>General</c:formatCode>
                <c:ptCount val="37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新疆の情況!$U$6:$U$348</c:f>
              <c:strCache>
                <c:ptCount val="34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strCache>
            </c:strRef>
          </c:cat>
          <c:val>
            <c:numRef>
              <c:f>新疆の情況!$V$6:$V$348</c:f>
              <c:numCache>
                <c:formatCode>General</c:formatCode>
                <c:ptCount val="34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新疆の情況!$U$6:$U$348</c:f>
              <c:strCache>
                <c:ptCount val="34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strCache>
            </c:strRef>
          </c:cat>
          <c:val>
            <c:numRef>
              <c:f>新疆の情況!$Y$6:$Y$348</c:f>
              <c:numCache>
                <c:formatCode>General</c:formatCode>
                <c:ptCount val="34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新疆の情況!$U$6:$U$348</c:f>
              <c:strCache>
                <c:ptCount val="34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strCache>
            </c:strRef>
          </c:cat>
          <c:val>
            <c:numRef>
              <c:f>新疆の情況!$W$6:$W$348</c:f>
              <c:numCache>
                <c:formatCode>General</c:formatCode>
                <c:ptCount val="34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新疆の情況!$U$6:$U$348</c:f>
              <c:strCache>
                <c:ptCount val="34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strCache>
            </c:strRef>
          </c:cat>
          <c:val>
            <c:numRef>
              <c:f>新疆の情況!$X$6:$X$348</c:f>
              <c:numCache>
                <c:formatCode>General</c:formatCode>
                <c:ptCount val="34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新疆の情況!$U$6:$U$348</c:f>
              <c:strCache>
                <c:ptCount val="34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strCache>
            </c:strRef>
          </c:cat>
          <c:val>
            <c:numRef>
              <c:f>新疆の情況!$Z$6:$Z$348</c:f>
              <c:numCache>
                <c:formatCode>General</c:formatCode>
                <c:ptCount val="34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国家衛健委発表に基づく感染状況!$X$27:$X$546</c:f>
              <c:numCache>
                <c:formatCode>#,##0_);[Red]\(#,##0\)</c:formatCode>
                <c:ptCount val="51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国家衛健委発表に基づく感染状況!$Y$27:$Y$546</c:f>
              <c:numCache>
                <c:formatCode>General</c:formatCode>
                <c:ptCount val="51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国家衛健委発表に基づく感染状況!$AA$27:$AA$546</c:f>
              <c:numCache>
                <c:formatCode>General</c:formatCode>
                <c:ptCount val="5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国家衛健委発表に基づく感染状況!$AB$27:$AB$546</c:f>
              <c:numCache>
                <c:formatCode>General</c:formatCode>
                <c:ptCount val="5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国家衛健委発表に基づく感染状況!$X$27:$X$546</c:f>
              <c:numCache>
                <c:formatCode>#,##0_);[Red]\(#,##0\)</c:formatCode>
                <c:ptCount val="51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国家衛健委発表に基づく感染状況!$Y$27:$Y$546</c:f>
              <c:numCache>
                <c:formatCode>General</c:formatCode>
                <c:ptCount val="51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国家衛健委発表に基づく感染状況!$AA$27:$AA$546</c:f>
              <c:numCache>
                <c:formatCode>General</c:formatCode>
                <c:ptCount val="5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国家衛健委発表に基づく感染状況!$AB$27:$AB$546</c:f>
              <c:numCache>
                <c:formatCode>General</c:formatCode>
                <c:ptCount val="5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国家衛健委発表に基づく感染状況!$AA$27:$AA$546</c:f>
              <c:numCache>
                <c:formatCode>General</c:formatCode>
                <c:ptCount val="5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国家衛健委発表に基づく感染状況!$AB$27:$AB$546</c:f>
              <c:numCache>
                <c:formatCode>General</c:formatCode>
                <c:ptCount val="5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国家衛健委発表に基づく感染状況!$X$27:$X$546</c:f>
              <c:numCache>
                <c:formatCode>#,##0_);[Red]\(#,##0\)</c:formatCode>
                <c:ptCount val="51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国家衛健委発表に基づく感染状況!$Y$27:$Y$546</c:f>
              <c:numCache>
                <c:formatCode>General</c:formatCode>
                <c:ptCount val="51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国家衛健委発表に基づく感染状況!$AA$27:$AA$546</c:f>
              <c:numCache>
                <c:formatCode>General</c:formatCode>
                <c:ptCount val="5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国家衛健委発表に基づく感染状況!$Z$27:$Z$546</c:f>
              <c:numCache>
                <c:formatCode>m"月"d"日"</c:formatCode>
                <c:ptCount val="5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numCache>
            </c:numRef>
          </c:cat>
          <c:val>
            <c:numRef>
              <c:f>国家衛健委発表に基づく感染状況!$AB$27:$AB$546</c:f>
              <c:numCache>
                <c:formatCode>General</c:formatCode>
                <c:ptCount val="5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香港マカオ台湾の患者・海外輸入症例・無症状病原体保有者!$CI$29:$CI$545</c:f>
              <c:numCache>
                <c:formatCode>General</c:formatCode>
                <c:ptCount val="5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香港マカオ台湾の患者・海外輸入症例・無症状病原体保有者!$CF$29:$CF$545</c:f>
              <c:numCache>
                <c:formatCode>General</c:formatCode>
                <c:ptCount val="51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香港マカオ台湾の患者・海外輸入症例・無症状病原体保有者!$CG$29:$CG$545</c:f>
              <c:numCache>
                <c:formatCode>General</c:formatCode>
                <c:ptCount val="5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香港マカオ台湾の患者・海外輸入症例・無症状病原体保有者!$BE$70:$BE$545</c:f>
              <c:numCache>
                <c:formatCode>m"月"d"日"</c:formatCode>
                <c:ptCount val="47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numCache>
            </c:numRef>
          </c:cat>
          <c:val>
            <c:numRef>
              <c:f>香港マカオ台湾の患者・海外輸入症例・無症状病原体保有者!$BF$70:$BF$545</c:f>
              <c:numCache>
                <c:formatCode>General</c:formatCode>
                <c:ptCount val="47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香港マカオ台湾の患者・海外輸入症例・無症状病原体保有者!$BE$70:$BE$545</c:f>
              <c:numCache>
                <c:formatCode>m"月"d"日"</c:formatCode>
                <c:ptCount val="47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numCache>
            </c:numRef>
          </c:cat>
          <c:val>
            <c:numRef>
              <c:f>香港マカオ台湾の患者・海外輸入症例・無症状病原体保有者!$BG$70:$BG$545</c:f>
              <c:numCache>
                <c:formatCode>General</c:formatCode>
                <c:ptCount val="47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香港マカオ台湾の患者・海外輸入症例・無症状病原体保有者!$BX$29:$BX$545</c:f>
              <c:numCache>
                <c:formatCode>General</c:formatCode>
                <c:ptCount val="51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香港マカオ台湾の患者・海外輸入症例・無症状病原体保有者!$BY$29:$BY$545</c:f>
              <c:numCache>
                <c:formatCode>General</c:formatCode>
                <c:ptCount val="5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香港マカオ台湾の患者・海外輸入症例・無症状病原体保有者!$BZ$29:$BZ$545</c:f>
              <c:numCache>
                <c:formatCode>General</c:formatCode>
                <c:ptCount val="5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香港マカオ台湾の患者・海外輸入症例・無症状病原体保有者!$CB$29:$CB$545</c:f>
              <c:numCache>
                <c:formatCode>General</c:formatCode>
                <c:ptCount val="51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香港マカオ台湾の患者・海外輸入症例・無症状病原体保有者!$CC$29:$CC$545</c:f>
              <c:numCache>
                <c:formatCode>General</c:formatCode>
                <c:ptCount val="5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香港マカオ台湾の患者・海外輸入症例・無症状病原体保有者!$CD$29:$CD$545</c:f>
              <c:numCache>
                <c:formatCode>General</c:formatCode>
                <c:ptCount val="5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6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香港マカオ台湾の患者・海外輸入症例・無症状病原体保有者!$BJ$97:$BJ$544</c:f>
              <c:numCache>
                <c:formatCode>m"月"d"日"</c:formatCode>
                <c:ptCount val="4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numCache>
            </c:numRef>
          </c:cat>
          <c:val>
            <c:numRef>
              <c:f>香港マカオ台湾の患者・海外輸入症例・無症状病原体保有者!$BK$97:$BK$544</c:f>
              <c:numCache>
                <c:formatCode>General</c:formatCode>
                <c:ptCount val="448"/>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香港マカオ台湾の患者・海外輸入症例・無症状病原体保有者!$BJ$97:$BJ$544</c:f>
              <c:numCache>
                <c:formatCode>m"月"d"日"</c:formatCode>
                <c:ptCount val="4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numCache>
            </c:numRef>
          </c:cat>
          <c:val>
            <c:numRef>
              <c:f>香港マカオ台湾の患者・海外輸入症例・無症状病原体保有者!$BL$97:$BL$544</c:f>
              <c:numCache>
                <c:formatCode>General</c:formatCode>
                <c:ptCount val="44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香港マカオ台湾の患者・海外輸入症例・無症状病原体保有者!$BM$97:$BM$544</c:f>
              <c:numCache>
                <c:formatCode>m"月"d"日"</c:formatCode>
                <c:ptCount val="4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numCache>
            </c:numRef>
          </c:cat>
          <c:val>
            <c:numRef>
              <c:f>香港マカオ台湾の患者・海外輸入症例・無症状病原体保有者!$BN$97:$BN$544</c:f>
              <c:numCache>
                <c:formatCode>General</c:formatCode>
                <c:ptCount val="44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香港マカオ台湾の患者・海外輸入症例・無症状病原体保有者!$BM$97:$BM$544</c:f>
              <c:numCache>
                <c:formatCode>m"月"d"日"</c:formatCode>
                <c:ptCount val="4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numCache>
            </c:numRef>
          </c:cat>
          <c:val>
            <c:numRef>
              <c:f>香港マカオ台湾の患者・海外輸入症例・無症状病原体保有者!$BO$97:$BO$544</c:f>
              <c:numCache>
                <c:formatCode>General</c:formatCode>
                <c:ptCount val="44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香港マカオ台湾の患者・海外輸入症例・無症状病原体保有者!$CI$29:$CI$545</c:f>
              <c:numCache>
                <c:formatCode>General</c:formatCode>
                <c:ptCount val="5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香港マカオ台湾の患者・海外輸入症例・無症状病原体保有者!$CF$29:$CF$545</c:f>
              <c:numCache>
                <c:formatCode>General</c:formatCode>
                <c:ptCount val="51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香港マカオ台湾の患者・海外輸入症例・無症状病原体保有者!$CE$29:$CE$545</c:f>
              <c:numCache>
                <c:formatCode>m"月"d"日"</c:formatCode>
                <c:ptCount val="5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numCache>
            </c:numRef>
          </c:cat>
          <c:val>
            <c:numRef>
              <c:f>香港マカオ台湾の患者・海外輸入症例・無症状病原体保有者!$CG$29:$CG$545</c:f>
              <c:numCache>
                <c:formatCode>General</c:formatCode>
                <c:ptCount val="5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55"/>
  <sheetViews>
    <sheetView zoomScaleNormal="100" workbookViewId="0">
      <pane xSplit="2" ySplit="5" topLeftCell="C534" activePane="bottomRight" state="frozen"/>
      <selection pane="topRight" activeCell="C1" sqref="C1"/>
      <selection pane="bottomLeft" activeCell="A8" sqref="A8"/>
      <selection pane="bottomRight" activeCell="C544" sqref="C54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44368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1" x14ac:dyDescent="0.55000000000000004">
      <c r="B545" s="77"/>
      <c r="C545" s="59"/>
      <c r="D545" s="49"/>
      <c r="E545" s="61"/>
      <c r="F545" s="60"/>
      <c r="G545" s="59"/>
      <c r="H545" s="61"/>
      <c r="I545" s="55"/>
      <c r="J545" s="59"/>
      <c r="K545" s="61"/>
      <c r="L545" s="59"/>
      <c r="M545" s="61"/>
      <c r="N545" s="48"/>
      <c r="O545" s="60"/>
      <c r="P545" s="124"/>
      <c r="Q545" s="60"/>
      <c r="R545" s="48"/>
      <c r="S545" s="60"/>
      <c r="T545" s="60"/>
      <c r="U545" s="78"/>
    </row>
    <row r="546" spans="2:21" ht="9.5" customHeight="1" thickBot="1" x14ac:dyDescent="0.6">
      <c r="B546" s="66"/>
      <c r="C546" s="79"/>
      <c r="D546" s="80"/>
      <c r="E546" s="82"/>
      <c r="F546" s="95"/>
      <c r="G546" s="79"/>
      <c r="H546" s="82"/>
      <c r="I546" s="82"/>
      <c r="J546" s="79"/>
      <c r="K546" s="82"/>
      <c r="L546" s="79"/>
      <c r="M546" s="82"/>
      <c r="N546" s="83"/>
      <c r="O546" s="81"/>
      <c r="P546" s="94"/>
      <c r="Q546" s="95"/>
      <c r="R546" s="120"/>
      <c r="S546" s="95"/>
      <c r="T546" s="95"/>
      <c r="U546" s="67"/>
    </row>
    <row r="548" spans="2:21" ht="13" customHeight="1" x14ac:dyDescent="0.55000000000000004">
      <c r="E548" s="112"/>
      <c r="F548" s="113"/>
      <c r="G548" s="112" t="s">
        <v>80</v>
      </c>
      <c r="H548" s="113"/>
      <c r="I548" s="113"/>
      <c r="J548" s="113"/>
      <c r="U548" s="72"/>
    </row>
    <row r="549" spans="2:21" ht="13" customHeight="1" x14ac:dyDescent="0.55000000000000004">
      <c r="E549" s="112" t="s">
        <v>98</v>
      </c>
      <c r="F549" s="113"/>
      <c r="G549" s="293" t="s">
        <v>79</v>
      </c>
      <c r="H549" s="294"/>
      <c r="I549" s="112" t="s">
        <v>106</v>
      </c>
      <c r="J549" s="113"/>
    </row>
    <row r="550" spans="2:21" ht="13" customHeight="1" x14ac:dyDescent="0.55000000000000004">
      <c r="B550" s="130"/>
      <c r="E550" s="114" t="s">
        <v>108</v>
      </c>
      <c r="F550" s="113"/>
      <c r="G550" s="115"/>
      <c r="H550" s="115"/>
      <c r="I550" s="112" t="s">
        <v>107</v>
      </c>
      <c r="J550" s="113"/>
    </row>
    <row r="551" spans="2:21" ht="18.5" customHeight="1" x14ac:dyDescent="0.55000000000000004">
      <c r="E551" s="112" t="s">
        <v>96</v>
      </c>
      <c r="F551" s="113"/>
      <c r="G551" s="112" t="s">
        <v>97</v>
      </c>
      <c r="H551" s="113"/>
      <c r="I551" s="113"/>
      <c r="J551" s="113"/>
    </row>
    <row r="552" spans="2:21" ht="13" customHeight="1" x14ac:dyDescent="0.55000000000000004">
      <c r="E552" s="112" t="s">
        <v>98</v>
      </c>
      <c r="F552" s="113"/>
      <c r="G552" s="112" t="s">
        <v>99</v>
      </c>
      <c r="H552" s="113"/>
      <c r="I552" s="113"/>
      <c r="J552" s="113"/>
    </row>
    <row r="553" spans="2:21" ht="13" customHeight="1" x14ac:dyDescent="0.55000000000000004">
      <c r="E553" s="112" t="s">
        <v>98</v>
      </c>
      <c r="F553" s="113"/>
      <c r="G553" s="112" t="s">
        <v>100</v>
      </c>
      <c r="H553" s="113"/>
      <c r="I553" s="113"/>
      <c r="J553" s="113"/>
    </row>
    <row r="554" spans="2:21" ht="13" customHeight="1" x14ac:dyDescent="0.55000000000000004">
      <c r="E554" s="112" t="s">
        <v>101</v>
      </c>
      <c r="F554" s="113"/>
      <c r="G554" s="112" t="s">
        <v>102</v>
      </c>
      <c r="H554" s="113"/>
      <c r="I554" s="113"/>
      <c r="J554" s="113"/>
    </row>
    <row r="555" spans="2:21" ht="13" customHeight="1" x14ac:dyDescent="0.55000000000000004">
      <c r="E555" s="112" t="s">
        <v>103</v>
      </c>
      <c r="F555" s="113"/>
      <c r="G555" s="112" t="s">
        <v>104</v>
      </c>
      <c r="H555" s="113"/>
      <c r="I555" s="113"/>
      <c r="J555" s="113"/>
    </row>
  </sheetData>
  <mergeCells count="12">
    <mergeCell ref="G549:H54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49"/>
  <sheetViews>
    <sheetView topLeftCell="A4" zoomScale="96" zoomScaleNormal="96" workbookViewId="0">
      <pane xSplit="1" ySplit="4" topLeftCell="B537" activePane="bottomRight" state="frozen"/>
      <selection activeCell="A4" sqref="A4"/>
      <selection pane="topRight" activeCell="B4" sqref="B4"/>
      <selection pane="bottomLeft" activeCell="A8" sqref="A8"/>
      <selection pane="bottomRight" activeCell="A544" sqref="A544"/>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1"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43"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43"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43" si="2496">+BA473+1</f>
        <v>257</v>
      </c>
      <c r="BB474" s="130">
        <v>0</v>
      </c>
      <c r="BC474" s="27">
        <f t="shared" si="2461"/>
        <v>964</v>
      </c>
      <c r="BD474" s="238">
        <f t="shared" ref="BD474:BD543"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BK543" si="6041">+L542</f>
        <v>20</v>
      </c>
      <c r="BL542">
        <f t="shared" ref="BL542:BL543" si="6042">+M542</f>
        <v>20</v>
      </c>
      <c r="BM542" s="1">
        <f t="shared" ref="BM542" si="6043">+BJ542</f>
        <v>44366</v>
      </c>
      <c r="BN542">
        <f t="shared" ref="BN542" si="6044">+BN541+BK542</f>
        <v>10088</v>
      </c>
      <c r="BO542">
        <f t="shared" ref="BO542" si="6045">+BO541+BL542</f>
        <v>5533</v>
      </c>
      <c r="BP542" s="179">
        <f t="shared" ref="BP542" si="6046">+A542</f>
        <v>44366</v>
      </c>
      <c r="BQ542">
        <f t="shared" ref="BQ542:BQ543" si="6047">+AF542</f>
        <v>11885</v>
      </c>
      <c r="BR542">
        <f t="shared" ref="BR542:BR543"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CB543"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c r="B544" s="147"/>
      <c r="C544" s="154"/>
      <c r="D544" s="154"/>
      <c r="E544" s="147"/>
      <c r="F544" s="147"/>
      <c r="G544" s="147"/>
      <c r="H544" s="135"/>
      <c r="I544" s="147"/>
      <c r="J544" s="135"/>
      <c r="K544" s="42"/>
      <c r="L544" s="146"/>
      <c r="M544" s="147"/>
      <c r="N544" s="135"/>
      <c r="O544" s="135"/>
      <c r="P544" s="147"/>
      <c r="Q544" s="147"/>
      <c r="R544" s="135"/>
      <c r="S544" s="135"/>
      <c r="T544" s="147"/>
      <c r="U544" s="147"/>
      <c r="V544" s="135"/>
      <c r="W544" s="42"/>
      <c r="X544" s="148"/>
      <c r="Z544" s="75"/>
      <c r="AA544" s="230"/>
      <c r="AB544" s="230"/>
      <c r="AC544" s="231"/>
      <c r="AD544" s="183"/>
      <c r="AE544" s="243"/>
      <c r="AF544" s="155"/>
      <c r="AG544" s="184"/>
      <c r="AH544" s="155"/>
      <c r="AI544" s="184"/>
      <c r="AJ544" s="185"/>
      <c r="AK544" s="186"/>
      <c r="AL544" s="155"/>
      <c r="AM544" s="184"/>
      <c r="AN544" s="155"/>
      <c r="AO544" s="184"/>
      <c r="AP544" s="187"/>
      <c r="AQ544" s="186"/>
      <c r="AR544" s="155"/>
      <c r="AS544" s="184"/>
      <c r="AT544" s="155"/>
      <c r="AU544" s="184"/>
      <c r="AV544" s="188"/>
      <c r="AX544"/>
      <c r="AY544"/>
      <c r="AZ544"/>
      <c r="BB544"/>
      <c r="BQ544" s="45"/>
      <c r="BR544" s="45"/>
      <c r="BS544" s="45"/>
      <c r="BT544" s="45"/>
      <c r="BU544" s="45"/>
      <c r="BV544" s="45"/>
      <c r="BW544" s="45"/>
    </row>
    <row r="545" spans="1:73" ht="7" customHeight="1" thickBot="1" x14ac:dyDescent="0.6">
      <c r="A545" s="66"/>
      <c r="B545" s="146"/>
      <c r="C545" s="154"/>
      <c r="D545" s="147"/>
      <c r="E545" s="147"/>
      <c r="F545" s="147"/>
      <c r="G545" s="147"/>
      <c r="H545" s="135"/>
      <c r="I545" s="147"/>
      <c r="J545" s="135"/>
      <c r="K545" s="148"/>
      <c r="L545" s="146"/>
      <c r="M545" s="147"/>
      <c r="N545" s="135"/>
      <c r="O545" s="135"/>
      <c r="P545" s="147"/>
      <c r="Q545" s="147"/>
      <c r="R545" s="135"/>
      <c r="S545" s="135"/>
      <c r="T545" s="147"/>
      <c r="U545" s="147"/>
      <c r="V545" s="135"/>
      <c r="W545" s="42"/>
      <c r="X545" s="148"/>
      <c r="Z545" s="66"/>
      <c r="AA545" s="64"/>
      <c r="AB545" s="64"/>
      <c r="AC545" s="64"/>
      <c r="AD545" s="183"/>
      <c r="AE545" s="243"/>
      <c r="AF545" s="155"/>
      <c r="AG545" s="184"/>
      <c r="AH545" s="155"/>
      <c r="AI545" s="184"/>
      <c r="AJ545" s="185"/>
      <c r="AK545" s="186"/>
      <c r="AL545" s="155"/>
      <c r="AM545" s="184"/>
      <c r="AN545" s="155"/>
      <c r="AO545" s="184"/>
      <c r="AP545" s="187"/>
      <c r="AQ545" s="186"/>
      <c r="AR545" s="155"/>
      <c r="AS545" s="184"/>
      <c r="AT545" s="155"/>
      <c r="AU545" s="184"/>
      <c r="AV545" s="188"/>
    </row>
    <row r="546" spans="1:73" x14ac:dyDescent="0.5500000000000000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AE546">
        <f>SUM(AD443:AD448)</f>
        <v>190</v>
      </c>
      <c r="AY546" s="45" t="s">
        <v>476</v>
      </c>
      <c r="BB546" s="45" t="s">
        <v>475</v>
      </c>
      <c r="BU546">
        <f>SUM(BU442:BU545)</f>
        <v>736</v>
      </c>
    </row>
    <row r="547" spans="1:73" x14ac:dyDescent="0.55000000000000004">
      <c r="AI547" s="259">
        <f>SUM(AI189:AI544)</f>
        <v>203</v>
      </c>
      <c r="AY547" s="45">
        <f>SUM(AY359:AY413)</f>
        <v>69</v>
      </c>
      <c r="BB547" s="45">
        <f>SUM(BB374:BB413)</f>
        <v>941</v>
      </c>
    </row>
    <row r="548" spans="1:73" x14ac:dyDescent="0.55000000000000004">
      <c r="L548">
        <f>SUM(L97:L547)</f>
        <v>10107</v>
      </c>
      <c r="P548">
        <f>SUM(P97:P547)</f>
        <v>1930</v>
      </c>
      <c r="AD548">
        <f>SUM(AD188:AD194)</f>
        <v>82</v>
      </c>
    </row>
    <row r="549" spans="1:73" ht="15" customHeight="1" x14ac:dyDescent="0.55000000000000004">
      <c r="A549" s="130"/>
      <c r="D549">
        <f>SUM(B229:B259)</f>
        <v>435</v>
      </c>
      <c r="Z549" s="130"/>
      <c r="AA549" s="130"/>
      <c r="AB549" s="130"/>
      <c r="AC549" s="130"/>
      <c r="AF549">
        <f>SUM(AD188:AD544)</f>
        <v>10683</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16"/>
  <sheetViews>
    <sheetView zoomScaleNormal="100" workbookViewId="0">
      <pane xSplit="3" ySplit="1" topLeftCell="Q296" activePane="bottomRight" state="frozen"/>
      <selection pane="topRight" activeCell="C1" sqref="C1"/>
      <selection pane="bottomLeft" activeCell="A2" sqref="A2"/>
      <selection pane="bottomRight" activeCell="T306" sqref="T30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06"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ht="17.5" customHeight="1" x14ac:dyDescent="0.55000000000000004">
      <c r="B307" s="265"/>
      <c r="C307" s="1"/>
      <c r="I307" s="265"/>
      <c r="AF307" s="1"/>
      <c r="AG307" s="266"/>
    </row>
    <row r="308" spans="2:34" x14ac:dyDescent="0.55000000000000004">
      <c r="B308" s="240"/>
      <c r="C308" s="1"/>
      <c r="AF308" s="278">
        <v>1</v>
      </c>
    </row>
    <row r="309" spans="2:34" s="264" customFormat="1" ht="5" customHeight="1" x14ac:dyDescent="0.55000000000000004">
      <c r="B309" s="263"/>
      <c r="C309" s="262"/>
      <c r="AE309" s="5"/>
    </row>
    <row r="310" spans="2:34" ht="5.5" customHeight="1" x14ac:dyDescent="0.55000000000000004">
      <c r="B310" s="256"/>
      <c r="C310" s="1"/>
    </row>
    <row r="311" spans="2:34" x14ac:dyDescent="0.55000000000000004">
      <c r="B311">
        <f>SUM(B2:B310)</f>
        <v>4060</v>
      </c>
      <c r="C311" s="1" t="s">
        <v>348</v>
      </c>
      <c r="D311" s="27">
        <f>SUM(D2:D310)</f>
        <v>1300</v>
      </c>
      <c r="E311" s="27">
        <f>SUM(E2:E310)</f>
        <v>808</v>
      </c>
      <c r="F311" s="27">
        <f>SUM(F2:F310)</f>
        <v>415</v>
      </c>
      <c r="G311" s="27">
        <f>SUM(G2:G310)</f>
        <v>264</v>
      </c>
      <c r="H311" s="27">
        <f>SUM(H2:H310)</f>
        <v>283</v>
      </c>
      <c r="J311">
        <f t="shared" ref="J311:AD311" si="452">SUM(J2:J310)</f>
        <v>72</v>
      </c>
      <c r="K311">
        <f t="shared" si="452"/>
        <v>2</v>
      </c>
      <c r="L311">
        <f t="shared" si="452"/>
        <v>14</v>
      </c>
      <c r="M311">
        <f t="shared" si="452"/>
        <v>25</v>
      </c>
      <c r="N311">
        <f t="shared" si="452"/>
        <v>20</v>
      </c>
      <c r="O311">
        <f t="shared" si="452"/>
        <v>17</v>
      </c>
      <c r="P311">
        <f t="shared" si="452"/>
        <v>25</v>
      </c>
      <c r="Q311">
        <f t="shared" si="452"/>
        <v>41</v>
      </c>
      <c r="R311">
        <f t="shared" si="452"/>
        <v>6</v>
      </c>
      <c r="S311">
        <f t="shared" si="452"/>
        <v>21</v>
      </c>
      <c r="T311">
        <f t="shared" si="452"/>
        <v>32</v>
      </c>
      <c r="U311">
        <f t="shared" si="452"/>
        <v>75</v>
      </c>
      <c r="V311">
        <f t="shared" si="452"/>
        <v>1</v>
      </c>
      <c r="W311">
        <f t="shared" si="452"/>
        <v>64</v>
      </c>
      <c r="X311">
        <f t="shared" si="452"/>
        <v>103</v>
      </c>
      <c r="Y311">
        <f t="shared" si="452"/>
        <v>1</v>
      </c>
      <c r="Z311">
        <f t="shared" si="452"/>
        <v>42</v>
      </c>
      <c r="AA311">
        <f t="shared" si="452"/>
        <v>46</v>
      </c>
      <c r="AB311">
        <f t="shared" si="452"/>
        <v>173</v>
      </c>
      <c r="AC311">
        <f t="shared" si="452"/>
        <v>108</v>
      </c>
      <c r="AD311">
        <f t="shared" si="452"/>
        <v>102</v>
      </c>
    </row>
    <row r="312" spans="2:34" x14ac:dyDescent="0.55000000000000004">
      <c r="C312" s="1"/>
    </row>
    <row r="313" spans="2:34" ht="5" customHeight="1" x14ac:dyDescent="0.55000000000000004">
      <c r="C313" s="1"/>
    </row>
    <row r="316" spans="2:34" x14ac:dyDescent="0.55000000000000004">
      <c r="B316" s="240"/>
      <c r="J31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96" zoomScale="70" zoomScaleNormal="70" workbookViewId="0">
      <selection activeCell="AA68" sqref="AA6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49"/>
  <sheetViews>
    <sheetView topLeftCell="A2" workbookViewId="0">
      <pane xSplit="2" ySplit="2" topLeftCell="C340" activePane="bottomRight" state="frozen"/>
      <selection activeCell="O24" sqref="O24"/>
      <selection pane="topRight" activeCell="O24" sqref="O24"/>
      <selection pane="bottomLeft" activeCell="O24" sqref="O24"/>
      <selection pane="bottomRight" activeCell="G347" sqref="G34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x14ac:dyDescent="0.55000000000000004">
      <c r="B347" s="249"/>
      <c r="C347" s="45"/>
      <c r="G347" s="1"/>
      <c r="H347" s="129"/>
      <c r="I347" s="286"/>
      <c r="J347" s="129"/>
      <c r="K347" s="287"/>
      <c r="L347" s="288"/>
      <c r="M347" s="286"/>
      <c r="N347" s="287"/>
      <c r="O347" s="129"/>
      <c r="P347" s="286"/>
      <c r="Q347" s="289"/>
      <c r="R347" s="290"/>
      <c r="S347" s="289"/>
      <c r="T347" s="129"/>
      <c r="U347" s="291"/>
      <c r="V347" s="286"/>
      <c r="W347" s="286"/>
      <c r="X347" s="129"/>
      <c r="Y347" s="286"/>
      <c r="Z347" s="129"/>
    </row>
    <row r="348" spans="1:26" ht="7.5" customHeight="1" x14ac:dyDescent="0.55000000000000004">
      <c r="H348" s="286"/>
      <c r="I348" s="286"/>
      <c r="J348" s="286"/>
      <c r="K348" s="286"/>
      <c r="L348" s="292"/>
      <c r="M348" s="286"/>
      <c r="N348" s="286"/>
      <c r="O348" s="286"/>
      <c r="P348" s="286"/>
      <c r="Q348" s="286"/>
      <c r="R348" s="292"/>
      <c r="S348" s="286"/>
      <c r="T348" s="286"/>
      <c r="U348" s="286"/>
      <c r="V348" s="286"/>
      <c r="W348" s="286"/>
      <c r="X348" s="129"/>
      <c r="Y348" s="286"/>
      <c r="Z348" s="129"/>
    </row>
    <row r="349" spans="1:26" x14ac:dyDescent="0.55000000000000004">
      <c r="H349" s="286"/>
      <c r="I349" s="286"/>
      <c r="J349" s="286"/>
      <c r="K349" s="286"/>
      <c r="L349" s="292"/>
      <c r="M349" s="286"/>
      <c r="N349" s="286"/>
      <c r="O349" s="286"/>
      <c r="P349" s="286"/>
      <c r="Q349" s="286"/>
      <c r="R349" s="292"/>
      <c r="S349" s="286"/>
      <c r="T349" s="286"/>
      <c r="U349" s="286"/>
      <c r="V349" s="286"/>
      <c r="W349" s="286"/>
      <c r="X349" s="129"/>
      <c r="Y349" s="286"/>
      <c r="Z34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2021-06-21T05:10:30Z</dcterms:modified>
</cp:coreProperties>
</file>