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E676F319-DDB7-415E-A43A-26CFE6111E8A}"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8" i="5" l="1"/>
  <c r="CP578" i="5"/>
  <c r="CO578" i="5"/>
  <c r="CN578" i="5"/>
  <c r="CM578" i="5"/>
  <c r="CL578" i="5"/>
  <c r="CK578" i="5"/>
  <c r="CJ578" i="5"/>
  <c r="CI578" i="5"/>
  <c r="CH578" i="5"/>
  <c r="CG578" i="5"/>
  <c r="CF578" i="5"/>
  <c r="CE578" i="5"/>
  <c r="CD578" i="5"/>
  <c r="CC578" i="5"/>
  <c r="CB578" i="5"/>
  <c r="CA578" i="5"/>
  <c r="BZ578" i="5"/>
  <c r="BY578" i="5"/>
  <c r="BX578" i="5"/>
  <c r="BW578" i="5"/>
  <c r="BV578" i="5"/>
  <c r="BU578" i="5"/>
  <c r="BS578" i="5"/>
  <c r="BR578" i="5"/>
  <c r="BQ578" i="5"/>
  <c r="BP578" i="5"/>
  <c r="BO578" i="5"/>
  <c r="BL578" i="5"/>
  <c r="BK578" i="5"/>
  <c r="BN578" i="5" s="1"/>
  <c r="BJ578" i="5"/>
  <c r="BM578" i="5" s="1"/>
  <c r="BI578" i="5"/>
  <c r="BG578" i="5" s="1"/>
  <c r="BH578" i="5"/>
  <c r="BF578" i="5"/>
  <c r="BE578" i="5"/>
  <c r="BD578" i="5"/>
  <c r="BC578" i="5"/>
  <c r="BA578" i="5"/>
  <c r="AZ578" i="5"/>
  <c r="AX578" i="5"/>
  <c r="AW578" i="5"/>
  <c r="AS578" i="5"/>
  <c r="AU578" i="5"/>
  <c r="AQ578" i="5"/>
  <c r="AO578" i="5"/>
  <c r="AM578" i="5"/>
  <c r="AK578" i="5"/>
  <c r="AI578" i="5"/>
  <c r="AG578" i="5"/>
  <c r="AB579" i="2"/>
  <c r="AA579" i="2"/>
  <c r="Z579" i="2"/>
  <c r="Y579" i="2"/>
  <c r="X579" i="2"/>
  <c r="W579" i="2"/>
  <c r="P579" i="2"/>
  <c r="O579" i="2"/>
  <c r="M579" i="2"/>
  <c r="K579" i="2"/>
  <c r="H579" i="2"/>
  <c r="AD578" i="5"/>
  <c r="AE578" i="5" s="1"/>
  <c r="AC578" i="5"/>
  <c r="AB578" i="5"/>
  <c r="AA578" i="5"/>
  <c r="Z578" i="5"/>
  <c r="Y578" i="5"/>
  <c r="C578" i="5"/>
  <c r="D578" i="5" s="1"/>
  <c r="AH341" i="7"/>
  <c r="AF341" i="7"/>
  <c r="I341" i="7"/>
  <c r="B341" i="7" s="1"/>
  <c r="AG341" i="7" s="1"/>
  <c r="Y382" i="6"/>
  <c r="V382" i="6"/>
  <c r="U382" i="6"/>
  <c r="CQ577" i="5"/>
  <c r="CN577" i="5"/>
  <c r="CI577" i="5"/>
  <c r="CH577" i="5"/>
  <c r="CE577" i="5"/>
  <c r="CD577" i="5"/>
  <c r="CC577" i="5"/>
  <c r="CB577" i="5"/>
  <c r="CA577" i="5"/>
  <c r="BZ577" i="5"/>
  <c r="BY577" i="5"/>
  <c r="BX577" i="5"/>
  <c r="BW577" i="5"/>
  <c r="BS577" i="5"/>
  <c r="BR577" i="5"/>
  <c r="BQ577" i="5"/>
  <c r="BP577" i="5"/>
  <c r="BL577" i="5"/>
  <c r="BK577" i="5"/>
  <c r="BH577" i="5"/>
  <c r="BF577" i="5"/>
  <c r="AX577" i="5"/>
  <c r="AU577" i="5"/>
  <c r="CP577" i="5" s="1"/>
  <c r="AS577" i="5"/>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H340" i="7"/>
  <c r="AF340" i="7"/>
  <c r="I340" i="7"/>
  <c r="B340" i="7" s="1"/>
  <c r="AG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79" i="2" l="1"/>
  <c r="CJ577" i="5"/>
  <c r="BU577" i="5"/>
  <c r="CL577" i="5"/>
  <c r="CF577" i="5"/>
  <c r="CM576" i="5"/>
  <c r="AH339" i="7"/>
  <c r="AF339" i="7"/>
  <c r="I339" i="7"/>
  <c r="B339" i="7" s="1"/>
  <c r="AG339" i="7" s="1"/>
  <c r="AD576" i="5"/>
  <c r="AC576" i="5"/>
  <c r="AB576" i="5"/>
  <c r="AA576" i="5"/>
  <c r="Z576" i="5"/>
  <c r="AA577" i="2"/>
  <c r="Z577" i="2"/>
  <c r="X577" i="2"/>
  <c r="W577" i="2"/>
  <c r="P577" i="2"/>
  <c r="CN575" i="5"/>
  <c r="CK575" i="5"/>
  <c r="CH575" i="5"/>
  <c r="CE575" i="5"/>
  <c r="CD575" i="5"/>
  <c r="CC575" i="5"/>
  <c r="CB575" i="5"/>
  <c r="CA575" i="5"/>
  <c r="BZ575" i="5"/>
  <c r="BY575" i="5"/>
  <c r="BX575" i="5"/>
  <c r="BW575" i="5"/>
  <c r="BU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H338" i="7"/>
  <c r="AF338" i="7"/>
  <c r="I338" i="7"/>
  <c r="B338" i="7" s="1"/>
  <c r="AG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H337" i="7"/>
  <c r="AF337" i="7"/>
  <c r="I337" i="7"/>
  <c r="B337" i="7" s="1"/>
  <c r="AG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G336" i="7" s="1"/>
  <c r="AH336" i="7"/>
  <c r="AF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CI574" i="5" l="1"/>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67" i="5"/>
  <c r="AW571" i="5" s="1"/>
  <c r="AW575" i="5" s="1"/>
  <c r="Y564" i="5"/>
  <c r="Y568" i="5" s="1"/>
  <c r="Y572" i="5" s="1"/>
  <c r="Y576" i="5" s="1"/>
  <c r="Y567" i="5"/>
  <c r="Y571" i="5" s="1"/>
  <c r="Y575"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Y573" i="5" s="1"/>
  <c r="Y577" i="5" s="1"/>
  <c r="AW565" i="5"/>
  <c r="AW569" i="5" s="1"/>
  <c r="AW573" i="5" s="1"/>
  <c r="AW577" i="5" s="1"/>
  <c r="BV443" i="5"/>
  <c r="CK444" i="5"/>
  <c r="BU444" i="5"/>
  <c r="BU581" i="5" s="1"/>
  <c r="CF443" i="5"/>
  <c r="AE58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Y566" i="5"/>
  <c r="Y570" i="5" s="1"/>
  <c r="Y574"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72" i="5" s="1"/>
  <c r="BV576" i="5" s="1"/>
  <c r="BV567" i="5"/>
  <c r="BV571" i="5" s="1"/>
  <c r="BV57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BV573" i="5" s="1"/>
  <c r="BV57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2" i="5"/>
  <c r="CH378" i="5" l="1"/>
  <c r="CE378" i="5"/>
  <c r="CD378" i="5"/>
  <c r="CC378" i="5"/>
  <c r="CB378" i="5"/>
  <c r="CA378" i="5"/>
  <c r="BZ378" i="5"/>
  <c r="BY378" i="5"/>
  <c r="BX378" i="5"/>
  <c r="BW378" i="5"/>
  <c r="BS378" i="5"/>
  <c r="BR378" i="5"/>
  <c r="BQ378" i="5"/>
  <c r="BP378" i="5"/>
  <c r="BL378" i="5"/>
  <c r="BK378" i="5"/>
  <c r="BH378" i="5"/>
  <c r="BF378" i="5"/>
  <c r="BB582"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6"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6" i="7"/>
  <c r="R346"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6" i="7"/>
  <c r="AC346" i="7"/>
  <c r="AB346" i="7"/>
  <c r="Z346" i="7"/>
  <c r="G346" i="7"/>
  <c r="W346" i="7"/>
  <c r="P346" i="7"/>
  <c r="M346" i="7"/>
  <c r="E346"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67" i="5"/>
  <c r="BD571" i="5" s="1"/>
  <c r="BD57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67" i="5"/>
  <c r="BA571" i="5" s="1"/>
  <c r="BA57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4" i="5"/>
  <c r="AD58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67" i="5"/>
  <c r="BC571" i="5" s="1"/>
  <c r="BC57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67" i="5"/>
  <c r="AZ571" i="5" s="1"/>
  <c r="AZ575" i="5" s="1"/>
  <c r="BC565" i="5"/>
  <c r="BC569" i="5" s="1"/>
  <c r="BC573" i="5" s="1"/>
  <c r="BC57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AZ565" i="5"/>
  <c r="AZ569" i="5" s="1"/>
  <c r="AZ573" i="5" s="1"/>
  <c r="AZ57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3" i="5"/>
  <c r="L58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67" i="5"/>
  <c r="BO571" i="5" s="1"/>
  <c r="BO575" i="5" s="1"/>
  <c r="BN564" i="5"/>
  <c r="BN568" i="5" s="1"/>
  <c r="BN572" i="5" s="1"/>
  <c r="BN576" i="5" s="1"/>
  <c r="BN567" i="5"/>
  <c r="BN571" i="5" s="1"/>
  <c r="BN575" i="5" s="1"/>
  <c r="I132" i="6"/>
  <c r="W131" i="6"/>
  <c r="AA108" i="2"/>
  <c r="Z108" i="2"/>
  <c r="X108" i="2"/>
  <c r="W108" i="2"/>
  <c r="P108" i="2"/>
  <c r="BN565" i="5" l="1"/>
  <c r="BN569" i="5" s="1"/>
  <c r="BN573" i="5" s="1"/>
  <c r="BN577" i="5" s="1"/>
  <c r="BO565" i="5"/>
  <c r="BO569" i="5" s="1"/>
  <c r="BO573" i="5" s="1"/>
  <c r="BO5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N566" i="5"/>
  <c r="BN570" i="5" s="1"/>
  <c r="BN57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W382" i="6" s="1"/>
  <c r="D348" i="5"/>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BI567" i="5"/>
  <c r="BG567" i="5" s="1"/>
  <c r="D567" i="5"/>
  <c r="D566" i="5"/>
  <c r="BI566" i="5"/>
  <c r="BG566" i="5" s="1"/>
  <c r="Y313" i="2"/>
  <c r="H314" i="2"/>
  <c r="M286" i="2"/>
  <c r="AB285" i="2"/>
  <c r="I285" i="2"/>
  <c r="D577" i="5" l="1"/>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Y564" i="2"/>
  <c r="Y563" i="2"/>
  <c r="Y562" i="2"/>
  <c r="Y561" i="2"/>
  <c r="Y560" i="2"/>
  <c r="Y559" i="2"/>
  <c r="M375" i="2"/>
  <c r="AB374" i="2"/>
  <c r="I374" i="2"/>
  <c r="Y578" i="2" l="1"/>
  <c r="Y577" i="2"/>
  <c r="Y576" i="2"/>
  <c r="Y575" i="2"/>
  <c r="Y574" i="2"/>
  <c r="Y573" i="2"/>
  <c r="Y572" i="2"/>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6" i="7"/>
  <c r="S346" i="7"/>
  <c r="Q346" i="7"/>
  <c r="N346" i="7"/>
  <c r="L346" i="7"/>
  <c r="J346" i="7"/>
  <c r="X346" i="7"/>
  <c r="AA346"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6" i="7"/>
  <c r="H346" i="7"/>
  <c r="D346" i="7"/>
  <c r="B295" i="7"/>
  <c r="AG295" i="7" s="1"/>
  <c r="AH295" i="7"/>
  <c r="M559" i="2" l="1"/>
  <c r="M560" i="2" s="1"/>
  <c r="M561" i="2" s="1"/>
  <c r="M562" i="2" s="1"/>
  <c r="M563" i="2" s="1"/>
  <c r="M564" i="2" s="1"/>
  <c r="M565" i="2" s="1"/>
  <c r="AB558" i="2"/>
  <c r="I558" i="2"/>
  <c r="AB557" i="2"/>
  <c r="I557" i="2"/>
  <c r="AB556" i="2"/>
  <c r="I556" i="2"/>
  <c r="AB555" i="2"/>
  <c r="I555" i="2"/>
  <c r="B346"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AB565" i="2"/>
  <c r="I565" i="2"/>
  <c r="AB564" i="2"/>
  <c r="I564" i="2"/>
  <c r="AB563" i="2"/>
  <c r="I563" i="2"/>
  <c r="AB562" i="2"/>
  <c r="I562" i="2"/>
  <c r="AB561" i="2"/>
  <c r="I561" i="2"/>
  <c r="AB560" i="2"/>
  <c r="I560" i="2"/>
  <c r="AB559" i="2"/>
  <c r="I559" i="2"/>
  <c r="AB578" i="2" l="1"/>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<sst xmlns="http://schemas.openxmlformats.org/spreadsheetml/2006/main" count="897" uniqueCount="683">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</sst>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国家衛健委発表に基づく感染状況!$X$27:$X$582</c:f>
              <c:numCache>
                <c:formatCode>#,##0_);[Red]\(#,##0\)</c:formatCode>
                <c:ptCount val="5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国家衛健委発表に基づく感染状況!$Y$27:$Y$582</c:f>
              <c:numCache>
                <c:formatCode>General</c:formatCode>
                <c:ptCount val="5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香港マカオ台湾の患者・海外輸入症例・無症状病原体保有者!$CL$189:$CL$579</c:f>
              <c:numCache>
                <c:formatCode>m"月"d"日"</c:formatCode>
                <c:ptCount val="3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numCache>
            </c:numRef>
          </c:cat>
          <c:val>
            <c:numRef>
              <c:f>香港マカオ台湾の患者・海外輸入症例・無症状病原体保有者!$CM$189:$CM$579</c:f>
              <c:numCache>
                <c:formatCode>General</c:formatCode>
                <c:ptCount val="3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香港マカオ台湾の患者・海外輸入症例・無症状病原体保有者!$CJ$189:$CJ$580</c:f>
              <c:numCache>
                <c:formatCode>m"月"d"日"</c:formatCode>
                <c:ptCount val="3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numCache>
            </c:numRef>
          </c:cat>
          <c:val>
            <c:numRef>
              <c:f>香港マカオ台湾の患者・海外輸入症例・無症状病原体保有者!$CK$189:$CK$580</c:f>
              <c:numCache>
                <c:formatCode>General</c:formatCode>
                <c:ptCount val="3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省市別輸入症例数変化!$D$2:$D$344</c:f>
              <c:numCache>
                <c:formatCode>General</c:formatCode>
                <c:ptCount val="34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省市別輸入症例数変化!$E$2:$E$344</c:f>
              <c:numCache>
                <c:formatCode>General</c:formatCode>
                <c:ptCount val="34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省市別輸入症例数変化!$F$2:$F$344</c:f>
              <c:numCache>
                <c:formatCode>General</c:formatCode>
                <c:ptCount val="34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省市別輸入症例数変化!$G$2:$G$344</c:f>
              <c:numCache>
                <c:formatCode>General</c:formatCode>
                <c:ptCount val="34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省市別輸入症例数変化!$H$2:$H$344</c:f>
              <c:numCache>
                <c:formatCode>General</c:formatCode>
                <c:ptCount val="34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省市別輸入症例数変化!$C$2:$C$344</c:f>
              <c:numCache>
                <c:formatCode>m"月"d"日"</c:formatCode>
                <c:ptCount val="3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numCache>
            </c:numRef>
          </c:cat>
          <c:val>
            <c:numRef>
              <c:f>省市別輸入症例数変化!$I$2:$I$344</c:f>
              <c:numCache>
                <c:formatCode>0_);[Red]\(0\)</c:formatCode>
                <c:ptCount val="34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1" formatCode="General">
                  <c:v>1</c:v>
                </c:pt>
              </c:numCache>
            </c:numRef>
          </c:cat>
          <c:val>
            <c:numRef>
              <c:f>省市別輸入症例数変化!$AG$2:$AG$343</c:f>
              <c:numCache>
                <c:formatCode>0_);[Red]\(0\)</c:formatCode>
                <c:ptCount val="34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1" formatCode="General">
                  <c:v>1</c:v>
                </c:pt>
              </c:numCache>
            </c:numRef>
          </c:cat>
          <c:val>
            <c:numRef>
              <c:f>省市別輸入症例数変化!$AH$2:$AH$343</c:f>
              <c:numCache>
                <c:formatCode>General</c:formatCode>
                <c:ptCount val="3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香港マカオ台湾の患者・海外輸入症例・無症状病原体保有者!$BQ$29:$BQ$580</c:f>
              <c:numCache>
                <c:formatCode>General</c:formatCode>
                <c:ptCount val="55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香港マカオ台湾の患者・海外輸入症例・無症状病原体保有者!$BR$29:$BR$580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香港マカオ台湾の患者・海外輸入症例・無症状病原体保有者!$BS$29:$BS$580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新疆の情況!$U$6:$U$384</c:f>
              <c:strCache>
                <c:ptCount val="3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strCache>
            </c:strRef>
          </c:cat>
          <c:val>
            <c:numRef>
              <c:f>新疆の情況!$V$6:$V$384</c:f>
              <c:numCache>
                <c:formatCode>General</c:formatCode>
                <c:ptCount val="37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新疆の情況!$U$6:$U$384</c:f>
              <c:strCache>
                <c:ptCount val="3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strCache>
            </c:strRef>
          </c:cat>
          <c:val>
            <c:numRef>
              <c:f>新疆の情況!$Y$6:$Y$384</c:f>
              <c:numCache>
                <c:formatCode>General</c:formatCode>
                <c:ptCount val="37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新疆の情況!$U$6:$U$384</c:f>
              <c:strCache>
                <c:ptCount val="3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strCache>
            </c:strRef>
          </c:cat>
          <c:val>
            <c:numRef>
              <c:f>新疆の情況!$W$6:$W$384</c:f>
              <c:numCache>
                <c:formatCode>General</c:formatCode>
                <c:ptCount val="37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新疆の情況!$U$6:$U$384</c:f>
              <c:strCache>
                <c:ptCount val="3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strCache>
            </c:strRef>
          </c:cat>
          <c:val>
            <c:numRef>
              <c:f>新疆の情況!$X$6:$X$384</c:f>
              <c:numCache>
                <c:formatCode>General</c:formatCode>
                <c:ptCount val="37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新疆の情況!$U$6:$U$384</c:f>
              <c:strCache>
                <c:ptCount val="3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strCache>
            </c:strRef>
          </c:cat>
          <c:val>
            <c:numRef>
              <c:f>新疆の情況!$Z$6:$Z$384</c:f>
              <c:numCache>
                <c:formatCode>General</c:formatCode>
                <c:ptCount val="37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国家衛健委発表に基づく感染状況!$X$27:$X$582</c:f>
              <c:numCache>
                <c:formatCode>#,##0_);[Red]\(#,##0\)</c:formatCode>
                <c:ptCount val="5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国家衛健委発表に基づく感染状況!$Y$27:$Y$582</c:f>
              <c:numCache>
                <c:formatCode>General</c:formatCode>
                <c:ptCount val="5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国家衛健委発表に基づく感染状況!$AA$27:$AA$582</c:f>
              <c:numCache>
                <c:formatCode>General</c:formatCode>
                <c:ptCount val="5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国家衛健委発表に基づく感染状況!$AB$27:$AB$582</c:f>
              <c:numCache>
                <c:formatCode>General</c:formatCode>
                <c:ptCount val="5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国家衛健委発表に基づく感染状況!$X$27:$X$582</c:f>
              <c:numCache>
                <c:formatCode>#,##0_);[Red]\(#,##0\)</c:formatCode>
                <c:ptCount val="5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国家衛健委発表に基づく感染状況!$Y$27:$Y$582</c:f>
              <c:numCache>
                <c:formatCode>General</c:formatCode>
                <c:ptCount val="5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国家衛健委発表に基づく感染状況!$AA$27:$AA$582</c:f>
              <c:numCache>
                <c:formatCode>General</c:formatCode>
                <c:ptCount val="5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国家衛健委発表に基づく感染状況!$AB$27:$AB$582</c:f>
              <c:numCache>
                <c:formatCode>General</c:formatCode>
                <c:ptCount val="5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国家衛健委発表に基づく感染状況!$AA$27:$AA$582</c:f>
              <c:numCache>
                <c:formatCode>General</c:formatCode>
                <c:ptCount val="5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国家衛健委発表に基づく感染状況!$AB$27:$AB$582</c:f>
              <c:numCache>
                <c:formatCode>General</c:formatCode>
                <c:ptCount val="5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国家衛健委発表に基づく感染状況!$X$27:$X$582</c:f>
              <c:numCache>
                <c:formatCode>#,##0_);[Red]\(#,##0\)</c:formatCode>
                <c:ptCount val="5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国家衛健委発表に基づく感染状況!$Y$27:$Y$582</c:f>
              <c:numCache>
                <c:formatCode>General</c:formatCode>
                <c:ptCount val="5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国家衛健委発表に基づく感染状況!$AA$27:$AA$582</c:f>
              <c:numCache>
                <c:formatCode>General</c:formatCode>
                <c:ptCount val="5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国家衛健委発表に基づく感染状況!$Z$27:$Z$582</c:f>
              <c:numCache>
                <c:formatCode>m"月"d"日"</c:formatCode>
                <c:ptCount val="5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numCache>
            </c:numRef>
          </c:cat>
          <c:val>
            <c:numRef>
              <c:f>国家衛健委発表に基づく感染状況!$AB$27:$AB$582</c:f>
              <c:numCache>
                <c:formatCode>General</c:formatCode>
                <c:ptCount val="5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香港マカオ台湾の患者・海外輸入症例・無症状病原体保有者!$CI$29:$CI$580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香港マカオ台湾の患者・海外輸入症例・無症状病原体保有者!$CF$29:$CF$580</c:f>
              <c:numCache>
                <c:formatCode>General</c:formatCode>
                <c:ptCount val="5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香港マカオ台湾の患者・海外輸入症例・無症状病原体保有者!$CG$29:$CG$580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香港マカオ台湾の患者・海外輸入症例・無症状病原体保有者!$CN$485:$CN$580</c:f>
              <c:numCache>
                <c:formatCode>m"月"d"日"</c:formatCode>
                <c:ptCount val="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numCache>
            </c:numRef>
          </c:cat>
          <c:val>
            <c:numRef>
              <c:f>香港マカオ台湾の患者・海外輸入症例・無症状病原体保有者!$CO$485:$CO$580</c:f>
              <c:numCache>
                <c:formatCode>General</c:formatCode>
                <c:ptCount val="9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香港マカオ台湾の患者・海外輸入症例・無症状病原体保有者!$CN$485:$CN$580</c:f>
              <c:numCache>
                <c:formatCode>m"月"d"日"</c:formatCode>
                <c:ptCount val="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numCache>
            </c:numRef>
          </c:cat>
          <c:val>
            <c:numRef>
              <c:f>香港マカオ台湾の患者・海外輸入症例・無症状病原体保有者!$CP$485:$CP$580</c:f>
              <c:numCache>
                <c:formatCode>General</c:formatCode>
                <c:ptCount val="9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香港マカオ台湾の患者・海外輸入症例・無症状病原体保有者!$BE$70:$BE$580</c:f>
              <c:numCache>
                <c:formatCode>m"月"d"日"</c:formatCode>
                <c:ptCount val="5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numCache>
            </c:numRef>
          </c:cat>
          <c:val>
            <c:numRef>
              <c:f>香港マカオ台湾の患者・海外輸入症例・無症状病原体保有者!$BF$70:$BF$580</c:f>
              <c:numCache>
                <c:formatCode>General</c:formatCode>
                <c:ptCount val="51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香港マカオ台湾の患者・海外輸入症例・無症状病原体保有者!$BE$70:$BE$580</c:f>
              <c:numCache>
                <c:formatCode>m"月"d"日"</c:formatCode>
                <c:ptCount val="5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numCache>
            </c:numRef>
          </c:cat>
          <c:val>
            <c:numRef>
              <c:f>香港マカオ台湾の患者・海外輸入症例・無症状病原体保有者!$BG$70:$BG$580</c:f>
              <c:numCache>
                <c:formatCode>General</c:formatCode>
                <c:ptCount val="51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香港マカオ台湾の患者・海外輸入症例・無症状病原体保有者!$BX$29:$BX$580</c:f>
              <c:numCache>
                <c:formatCode>General</c:formatCode>
                <c:ptCount val="55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香港マカオ台湾の患者・海外輸入症例・無症状病原体保有者!$BY$29:$BY$580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香港マカオ台湾の患者・海外輸入症例・無症状病原体保有者!$BZ$29:$BZ$580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香港マカオ台湾の患者・海外輸入症例・無症状病原体保有者!$CB$29:$CB$580</c:f>
              <c:numCache>
                <c:formatCode>General</c:formatCode>
                <c:ptCount val="55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香港マカオ台湾の患者・海外輸入症例・無症状病原体保有者!$CC$29:$CC$580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香港マカオ台湾の患者・海外輸入症例・無症状病原体保有者!$CD$29:$CD$580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香港マカオ台湾の患者・海外輸入症例・無症状病原体保有者!$CI$29:$CI$580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香港マカオ台湾の患者・海外輸入症例・無症状病原体保有者!$CF$29:$CF$580</c:f>
              <c:numCache>
                <c:formatCode>General</c:formatCode>
                <c:ptCount val="5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香港マカオ台湾の患者・海外輸入症例・無症状病原体保有者!$CE$29:$CE$580</c:f>
              <c:numCache>
                <c:formatCode>m"月"d"日"</c:formatCode>
                <c:ptCount val="5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numCache>
            </c:numRef>
          </c:cat>
          <c:val>
            <c:numRef>
              <c:f>香港マカオ台湾の患者・海外輸入症例・無症状病原体保有者!$CG$29:$CG$580</c:f>
              <c:numCache>
                <c:formatCode>General</c:formatCode>
                <c:ptCount val="5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1"/>
  <sheetViews>
    <sheetView zoomScaleNormal="100" workbookViewId="0">
      <pane xSplit="2" ySplit="5" topLeftCell="C576" activePane="bottomRight" state="frozen"/>
      <selection pane="topRight" activeCell="C1" sqref="C1"/>
      <selection pane="bottomLeft" activeCell="A8" sqref="A8"/>
      <selection pane="bottomRight" activeCell="F579" sqref="F57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c r="C580" s="48"/>
      <c r="D580" s="84"/>
      <c r="E580" s="110"/>
      <c r="F580" s="57"/>
      <c r="G580" s="48"/>
      <c r="H580" s="89"/>
      <c r="I580" s="89"/>
      <c r="J580" s="48"/>
      <c r="K580" s="56"/>
      <c r="L580" s="48"/>
      <c r="M580" s="89"/>
      <c r="N580" s="48"/>
      <c r="O580" s="89"/>
      <c r="P580" s="111"/>
      <c r="Q580" s="57"/>
      <c r="R580" s="48"/>
      <c r="S580" s="118"/>
      <c r="T580" s="57"/>
      <c r="U580" s="78"/>
      <c r="W580" s="1"/>
      <c r="X580" s="122"/>
      <c r="Z580" s="123"/>
    </row>
    <row r="581" spans="2:29" x14ac:dyDescent="0.55000000000000004">
      <c r="B581" s="77"/>
      <c r="C581" s="59"/>
      <c r="D581" s="49"/>
      <c r="E581" s="61"/>
      <c r="F581" s="60"/>
      <c r="G581" s="59"/>
      <c r="H581" s="61"/>
      <c r="I581" s="55"/>
      <c r="J581" s="59"/>
      <c r="K581" s="61"/>
      <c r="L581" s="59"/>
      <c r="M581" s="61"/>
      <c r="N581" s="48"/>
      <c r="O581" s="60"/>
      <c r="P581" s="124"/>
      <c r="Q581" s="60"/>
      <c r="R581" s="48"/>
      <c r="S581" s="60"/>
      <c r="T581" s="60"/>
      <c r="U581" s="78"/>
    </row>
    <row r="582" spans="2:29" ht="9.5" customHeight="1" thickBot="1" x14ac:dyDescent="0.6">
      <c r="B582" s="66"/>
      <c r="C582" s="79"/>
      <c r="D582" s="80"/>
      <c r="E582" s="82"/>
      <c r="F582" s="95"/>
      <c r="G582" s="79"/>
      <c r="H582" s="82"/>
      <c r="I582" s="82"/>
      <c r="J582" s="79"/>
      <c r="K582" s="82"/>
      <c r="L582" s="79"/>
      <c r="M582" s="82"/>
      <c r="N582" s="83"/>
      <c r="O582" s="81"/>
      <c r="P582" s="94"/>
      <c r="Q582" s="95"/>
      <c r="R582" s="120"/>
      <c r="S582" s="95"/>
      <c r="T582" s="95"/>
      <c r="U582" s="67"/>
    </row>
    <row r="584" spans="2:29" ht="13" customHeight="1" x14ac:dyDescent="0.55000000000000004">
      <c r="E584" s="112"/>
      <c r="F584" s="113"/>
      <c r="G584" s="112" t="s">
        <v>80</v>
      </c>
      <c r="H584" s="113"/>
      <c r="I584" s="113"/>
      <c r="J584" s="113"/>
      <c r="U584" s="72"/>
    </row>
    <row r="585" spans="2:29" ht="13" customHeight="1" x14ac:dyDescent="0.55000000000000004">
      <c r="E585" s="112" t="s">
        <v>98</v>
      </c>
      <c r="F585" s="113"/>
      <c r="G585" s="293" t="s">
        <v>79</v>
      </c>
      <c r="H585" s="294"/>
      <c r="I585" s="112" t="s">
        <v>106</v>
      </c>
      <c r="J585" s="113"/>
    </row>
    <row r="586" spans="2:29" ht="13" customHeight="1" x14ac:dyDescent="0.55000000000000004">
      <c r="B586" s="130"/>
      <c r="E586" s="114" t="s">
        <v>108</v>
      </c>
      <c r="F586" s="113"/>
      <c r="G586" s="115"/>
      <c r="H586" s="115"/>
      <c r="I586" s="112" t="s">
        <v>107</v>
      </c>
      <c r="J586" s="113"/>
    </row>
    <row r="587" spans="2:29" ht="18.5" customHeight="1" x14ac:dyDescent="0.55000000000000004">
      <c r="E587" s="112" t="s">
        <v>96</v>
      </c>
      <c r="F587" s="113"/>
      <c r="G587" s="112" t="s">
        <v>97</v>
      </c>
      <c r="H587" s="113"/>
      <c r="I587" s="113"/>
      <c r="J587" s="113"/>
    </row>
    <row r="588" spans="2:29" ht="13" customHeight="1" x14ac:dyDescent="0.55000000000000004">
      <c r="E588" s="112" t="s">
        <v>98</v>
      </c>
      <c r="F588" s="113"/>
      <c r="G588" s="112" t="s">
        <v>99</v>
      </c>
      <c r="H588" s="113"/>
      <c r="I588" s="113"/>
      <c r="J588" s="113"/>
    </row>
    <row r="589" spans="2:29" ht="13" customHeight="1" x14ac:dyDescent="0.55000000000000004">
      <c r="E589" s="112" t="s">
        <v>98</v>
      </c>
      <c r="F589" s="113"/>
      <c r="G589" s="112" t="s">
        <v>100</v>
      </c>
      <c r="H589" s="113"/>
      <c r="I589" s="113"/>
      <c r="J589" s="113"/>
    </row>
    <row r="590" spans="2:29" ht="13" customHeight="1" x14ac:dyDescent="0.55000000000000004">
      <c r="E590" s="112" t="s">
        <v>101</v>
      </c>
      <c r="F590" s="113"/>
      <c r="G590" s="112" t="s">
        <v>102</v>
      </c>
      <c r="H590" s="113"/>
      <c r="I590" s="113"/>
      <c r="J590" s="113"/>
    </row>
    <row r="591" spans="2:29" ht="13" customHeight="1" x14ac:dyDescent="0.55000000000000004">
      <c r="E591" s="112" t="s">
        <v>103</v>
      </c>
      <c r="F591" s="113"/>
      <c r="G591" s="112" t="s">
        <v>104</v>
      </c>
      <c r="H591" s="113"/>
      <c r="I591" s="113"/>
      <c r="J591" s="113"/>
    </row>
  </sheetData>
  <mergeCells count="12">
    <mergeCell ref="G585:H58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4"/>
  <sheetViews>
    <sheetView topLeftCell="A4" zoomScale="96" zoomScaleNormal="96" workbookViewId="0">
      <pane xSplit="1" ySplit="4" topLeftCell="B573" activePane="bottomRight" state="frozen"/>
      <selection activeCell="A4" sqref="A4"/>
      <selection pane="topRight" activeCell="B4" sqref="B4"/>
      <selection pane="bottomLeft" activeCell="A8" sqref="A8"/>
      <selection pane="bottomRight" activeCell="B578" sqref="B57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8" si="7283">+AW563+1</f>
        <v>403</v>
      </c>
      <c r="AX567" s="237">
        <f t="shared" si="7241"/>
        <v>44391</v>
      </c>
      <c r="AY567" s="6">
        <v>0</v>
      </c>
      <c r="AZ567" s="238">
        <f t="shared" ref="AZ567" si="7284">+AZ563+AY567</f>
        <v>410</v>
      </c>
      <c r="BA567" s="238">
        <f t="shared" ref="BA567:BA578" si="7285">+BA563+1</f>
        <v>347</v>
      </c>
      <c r="BB567" s="130">
        <v>0</v>
      </c>
      <c r="BC567" s="27">
        <f t="shared" ref="BC567" si="7286">+BC563+BB567</f>
        <v>964</v>
      </c>
      <c r="BD567" s="238">
        <f t="shared" ref="BD567:BD578"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78"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BF578" si="7720">+B577</f>
        <v>27</v>
      </c>
      <c r="BG577" s="132">
        <f t="shared" ref="BG577" si="7721">+BI577</f>
        <v>7210</v>
      </c>
      <c r="BH577" s="229">
        <f t="shared" ref="BH577" si="7722">+A577</f>
        <v>44401</v>
      </c>
      <c r="BI577" s="132">
        <f t="shared" ref="BI577" si="7723">+C577</f>
        <v>7210</v>
      </c>
      <c r="BJ577" s="1">
        <f t="shared" ref="BJ577" si="7724">+BE577</f>
        <v>44401</v>
      </c>
      <c r="BK577">
        <f t="shared" ref="BK577:BK578" si="7725">+L577</f>
        <v>17</v>
      </c>
      <c r="BL577">
        <f t="shared" ref="BL577:BL578" si="7726">+M577</f>
        <v>13</v>
      </c>
      <c r="BM577" s="1">
        <f t="shared" ref="BM577" si="7727">+BJ577</f>
        <v>44401</v>
      </c>
      <c r="BN577">
        <f t="shared" ref="BN577" si="7728">+BN573+BK577</f>
        <v>10618</v>
      </c>
      <c r="BO577">
        <f t="shared" ref="BO577" si="7729">+BO573+BL577</f>
        <v>6050</v>
      </c>
      <c r="BP577" s="179">
        <f t="shared" ref="BP577" si="7730">+A577</f>
        <v>44401</v>
      </c>
      <c r="BQ577">
        <f t="shared" ref="BQ577:BQ578"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BX578" si="7737">+AL577</f>
        <v>58</v>
      </c>
      <c r="BY577">
        <f t="shared" ref="BY577" si="7738">+AN577</f>
        <v>53</v>
      </c>
      <c r="BZ577">
        <f t="shared" ref="BZ577" si="7739">+AP577</f>
        <v>0</v>
      </c>
      <c r="CA577" s="179">
        <f t="shared" ref="CA577" si="7740">+A577</f>
        <v>44401</v>
      </c>
      <c r="CB577">
        <f t="shared" ref="CB577:CB578"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c r="B579" s="240"/>
      <c r="C579" s="154"/>
      <c r="D579" s="154"/>
      <c r="E579" s="147"/>
      <c r="F579" s="147"/>
      <c r="G579" s="147"/>
      <c r="H579" s="135"/>
      <c r="I579" s="147"/>
      <c r="J579" s="135"/>
      <c r="K579" s="42"/>
      <c r="L579" s="146"/>
      <c r="M579" s="147"/>
      <c r="N579" s="135"/>
      <c r="O579" s="135"/>
      <c r="P579" s="147"/>
      <c r="Q579" s="147"/>
      <c r="R579" s="135"/>
      <c r="S579" s="135"/>
      <c r="T579" s="147"/>
      <c r="U579" s="147"/>
      <c r="V579" s="135"/>
      <c r="W579" s="42"/>
      <c r="X579" s="148"/>
      <c r="Y579" s="5"/>
      <c r="Z579" s="75"/>
      <c r="AA579" s="230"/>
      <c r="AB579" s="230"/>
      <c r="AC579" s="231"/>
      <c r="AD579" s="183"/>
      <c r="AE579" s="243"/>
      <c r="AF579" s="155"/>
      <c r="AG579" s="184"/>
      <c r="AH579" s="155"/>
      <c r="AI579" s="184"/>
      <c r="AJ579" s="185"/>
      <c r="AK579" s="186"/>
      <c r="AL579" s="155"/>
      <c r="AM579" s="184"/>
      <c r="AN579" s="155"/>
      <c r="AO579" s="184"/>
      <c r="AP579" s="187"/>
      <c r="AQ579" s="186"/>
      <c r="AR579" s="155"/>
      <c r="AS579" s="184"/>
      <c r="AT579" s="155"/>
      <c r="AU579" s="184"/>
      <c r="AV579" s="188"/>
      <c r="AW579" s="238"/>
      <c r="AX579" s="237"/>
      <c r="AY579" s="6"/>
      <c r="AZ579" s="238"/>
      <c r="BA579" s="238"/>
      <c r="BB579" s="130"/>
      <c r="BC579" s="27"/>
      <c r="BD579" s="238"/>
      <c r="BE579" s="229"/>
      <c r="BF579" s="132"/>
      <c r="BG579" s="132"/>
      <c r="BH579" s="229"/>
      <c r="BI579" s="132"/>
      <c r="BJ579" s="1"/>
      <c r="BM579" s="1"/>
      <c r="BP579" s="179"/>
      <c r="BW579" s="179"/>
      <c r="CA579" s="179"/>
      <c r="CE579" s="179"/>
      <c r="CH579" s="179"/>
      <c r="CJ579" s="1"/>
      <c r="CK579" s="282"/>
      <c r="CL579" s="1"/>
      <c r="CM579" s="283"/>
      <c r="CN579" s="179"/>
    </row>
    <row r="580" spans="1:95" ht="7" customHeight="1" thickBot="1" x14ac:dyDescent="0.6">
      <c r="A580" s="66"/>
      <c r="B580" s="146"/>
      <c r="C580" s="154"/>
      <c r="D580" s="147"/>
      <c r="E580" s="147"/>
      <c r="F580" s="147"/>
      <c r="G580" s="147"/>
      <c r="H580" s="135"/>
      <c r="I580" s="147"/>
      <c r="J580" s="135"/>
      <c r="K580" s="148"/>
      <c r="L580" s="146"/>
      <c r="M580" s="147"/>
      <c r="N580" s="135"/>
      <c r="O580" s="135"/>
      <c r="P580" s="147"/>
      <c r="Q580" s="147"/>
      <c r="R580" s="135"/>
      <c r="S580" s="135"/>
      <c r="T580" s="147"/>
      <c r="U580" s="147"/>
      <c r="V580" s="135"/>
      <c r="W580" s="42"/>
      <c r="X580" s="148"/>
      <c r="Z580" s="66"/>
      <c r="AA580" s="64"/>
      <c r="AB580" s="64"/>
      <c r="AC580" s="64"/>
      <c r="AD580" s="183"/>
      <c r="AE580" s="243"/>
      <c r="AF580" s="155"/>
      <c r="AG580" s="184"/>
      <c r="AH580" s="155"/>
      <c r="AI580" s="184"/>
      <c r="AJ580" s="185"/>
      <c r="AK580" s="186"/>
      <c r="AL580" s="155"/>
      <c r="AM580" s="184"/>
      <c r="AN580" s="155"/>
      <c r="AO580" s="184"/>
      <c r="AP580" s="187"/>
      <c r="AQ580" s="186"/>
      <c r="AR580" s="155"/>
      <c r="AS580" s="184"/>
      <c r="AT580" s="155"/>
      <c r="AU580" s="184"/>
      <c r="AV580" s="188"/>
    </row>
    <row r="581" spans="1:95" x14ac:dyDescent="0.5500000000000000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AE581">
        <f>SUM(AD443:AD448)</f>
        <v>190</v>
      </c>
      <c r="AY581" s="45" t="s">
        <v>476</v>
      </c>
      <c r="BB581" s="45" t="s">
        <v>475</v>
      </c>
      <c r="BU581">
        <f>SUM(BU442:BU580)</f>
        <v>828</v>
      </c>
    </row>
    <row r="582" spans="1:95" x14ac:dyDescent="0.55000000000000004">
      <c r="AI582" s="259">
        <f>SUM(AI189:AI558)</f>
        <v>205</v>
      </c>
      <c r="AY582" s="45">
        <f>SUM(AY359:AY413)</f>
        <v>69</v>
      </c>
      <c r="BB582" s="45">
        <f>SUM(BB374:BB413)</f>
        <v>941</v>
      </c>
    </row>
    <row r="583" spans="1:95" x14ac:dyDescent="0.55000000000000004">
      <c r="L583">
        <f>SUM(L97:L582)</f>
        <v>10818</v>
      </c>
      <c r="P583">
        <f>SUM(P97:P582)</f>
        <v>2077</v>
      </c>
      <c r="AD583">
        <f>SUM(AD188:AD194)</f>
        <v>82</v>
      </c>
    </row>
    <row r="584" spans="1:95" ht="15" customHeight="1" x14ac:dyDescent="0.55000000000000004">
      <c r="A584" s="130"/>
      <c r="D584">
        <f>SUM(B229:B259)</f>
        <v>435</v>
      </c>
      <c r="Z584" s="130"/>
      <c r="AA584" s="130"/>
      <c r="AB584" s="130"/>
      <c r="AC584" s="130"/>
      <c r="AF584">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51"/>
  <sheetViews>
    <sheetView zoomScaleNormal="100" workbookViewId="0">
      <pane xSplit="3" ySplit="1" topLeftCell="D333" activePane="bottomRight" state="frozen"/>
      <selection pane="topRight" activeCell="C1" sqref="C1"/>
      <selection pane="bottomLeft" activeCell="A2" sqref="A2"/>
      <selection pane="bottomRight" activeCell="F338" sqref="F33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41"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f t="shared" ref="B336" si="568">SUM(D336:AE336)-I336</f>
        <v>20</v>
      </c>
      <c r="C336" s="1">
        <v>44397</v>
      </c>
      <c r="D336">
        <v>2</v>
      </c>
      <c r="E336">
        <v>1</v>
      </c>
      <c r="F336">
        <v>1</v>
      </c>
      <c r="G336">
        <v>6</v>
      </c>
      <c r="H336">
        <v>1</v>
      </c>
      <c r="I336" s="265">
        <f t="shared" si="28"/>
        <v>9</v>
      </c>
      <c r="M336">
        <v>1</v>
      </c>
      <c r="U336">
        <v>2</v>
      </c>
      <c r="AC336">
        <v>6</v>
      </c>
      <c r="AF336" s="1">
        <f t="shared" ref="AF336" si="569">+C336</f>
        <v>44397</v>
      </c>
      <c r="AG336" s="266">
        <f t="shared" ref="AG336" si="570">+B336</f>
        <v>20</v>
      </c>
      <c r="AH336">
        <f t="shared" ref="AH336" si="571">+D336</f>
        <v>2</v>
      </c>
    </row>
    <row r="337" spans="2:34" ht="17.5" customHeight="1" x14ac:dyDescent="0.55000000000000004">
      <c r="B337" s="265">
        <f t="shared" ref="B337" si="572">SUM(D337:AE337)-I337</f>
        <v>38</v>
      </c>
      <c r="C337" s="1">
        <v>44398</v>
      </c>
      <c r="D337">
        <v>2</v>
      </c>
      <c r="E337">
        <v>7</v>
      </c>
      <c r="F337">
        <v>5</v>
      </c>
      <c r="G337">
        <v>2</v>
      </c>
      <c r="I337" s="265">
        <f t="shared" si="28"/>
        <v>22</v>
      </c>
      <c r="T337">
        <v>1</v>
      </c>
      <c r="AC337">
        <v>21</v>
      </c>
      <c r="AF337" s="1">
        <f t="shared" ref="AF337" si="573">+C337</f>
        <v>44398</v>
      </c>
      <c r="AG337" s="266">
        <f t="shared" ref="AG337" si="574">+B337</f>
        <v>38</v>
      </c>
      <c r="AH337">
        <f t="shared" ref="AH337" si="575">+D337</f>
        <v>2</v>
      </c>
    </row>
    <row r="338" spans="2:34" ht="17.5" customHeight="1" x14ac:dyDescent="0.55000000000000004">
      <c r="B338" s="265">
        <f t="shared" ref="B338" si="576">SUM(D338:AE338)-I338</f>
        <v>36</v>
      </c>
      <c r="C338" s="1">
        <v>44399</v>
      </c>
      <c r="D338">
        <v>3</v>
      </c>
      <c r="E338">
        <v>14</v>
      </c>
      <c r="F338">
        <v>2</v>
      </c>
      <c r="G338">
        <v>2</v>
      </c>
      <c r="I338" s="265">
        <f t="shared" si="28"/>
        <v>15</v>
      </c>
      <c r="S338">
        <v>1</v>
      </c>
      <c r="AC338">
        <v>14</v>
      </c>
      <c r="AF338" s="1">
        <f t="shared" ref="AF338" si="577">+C338</f>
        <v>44399</v>
      </c>
      <c r="AG338" s="266">
        <f t="shared" ref="AG338" si="578">+B338</f>
        <v>36</v>
      </c>
      <c r="AH338">
        <f t="shared" ref="AH338" si="579">+D338</f>
        <v>3</v>
      </c>
    </row>
    <row r="339" spans="2:34" ht="17.5" customHeight="1" x14ac:dyDescent="0.55000000000000004">
      <c r="B339" s="265">
        <f t="shared" ref="B339" si="580">SUM(D339:AE339)-I339</f>
        <v>22</v>
      </c>
      <c r="C339" s="1">
        <v>44400</v>
      </c>
      <c r="D339">
        <v>2</v>
      </c>
      <c r="E339">
        <v>5</v>
      </c>
      <c r="F339">
        <v>3</v>
      </c>
      <c r="H339">
        <v>4</v>
      </c>
      <c r="I339" s="265">
        <f t="shared" si="28"/>
        <v>8</v>
      </c>
      <c r="Q339">
        <v>1</v>
      </c>
      <c r="S339">
        <v>1</v>
      </c>
      <c r="AB339">
        <v>1</v>
      </c>
      <c r="AC339">
        <v>5</v>
      </c>
      <c r="AF339" s="1">
        <f t="shared" ref="AF339" si="581">+C339</f>
        <v>44400</v>
      </c>
      <c r="AG339" s="266">
        <f t="shared" ref="AG339" si="582">+B339</f>
        <v>22</v>
      </c>
      <c r="AH339">
        <f t="shared" ref="AH339" si="583">+D339</f>
        <v>2</v>
      </c>
    </row>
    <row r="340" spans="2:34" ht="17.5" customHeight="1" x14ac:dyDescent="0.55000000000000004">
      <c r="B340" s="265">
        <f t="shared" ref="B340" si="584">SUM(D340:AE340)-I340</f>
        <v>27</v>
      </c>
      <c r="C340" s="1">
        <v>44401</v>
      </c>
      <c r="D340">
        <v>4</v>
      </c>
      <c r="E340">
        <v>5</v>
      </c>
      <c r="F340">
        <v>1</v>
      </c>
      <c r="H340">
        <v>4</v>
      </c>
      <c r="I340" s="265">
        <f t="shared" si="28"/>
        <v>13</v>
      </c>
      <c r="M340">
        <v>1</v>
      </c>
      <c r="Q340">
        <v>1</v>
      </c>
      <c r="T340">
        <v>2</v>
      </c>
      <c r="X340">
        <v>2</v>
      </c>
      <c r="AB340">
        <v>1</v>
      </c>
      <c r="AC340">
        <v>6</v>
      </c>
      <c r="AF340" s="1">
        <f t="shared" ref="AF340" si="585">+C340</f>
        <v>44401</v>
      </c>
      <c r="AG340" s="266">
        <f t="shared" ref="AG340" si="586">+B340</f>
        <v>27</v>
      </c>
      <c r="AH340">
        <f t="shared" ref="AH340" si="587">+D340</f>
        <v>4</v>
      </c>
    </row>
    <row r="341" spans="2:34" ht="17.5" customHeight="1" x14ac:dyDescent="0.55000000000000004">
      <c r="B341" s="265">
        <f t="shared" ref="B341" si="588">SUM(D341:AE341)-I341</f>
        <v>36</v>
      </c>
      <c r="C341" s="1">
        <v>44402</v>
      </c>
      <c r="E341">
        <v>8</v>
      </c>
      <c r="H341">
        <v>5</v>
      </c>
      <c r="I341" s="265">
        <f t="shared" si="28"/>
        <v>23</v>
      </c>
      <c r="J341">
        <v>1</v>
      </c>
      <c r="Q341">
        <v>2</v>
      </c>
      <c r="X341">
        <v>2</v>
      </c>
      <c r="AC341">
        <v>18</v>
      </c>
      <c r="AF341" s="1">
        <f t="shared" ref="AF341" si="589">+C341</f>
        <v>44402</v>
      </c>
      <c r="AG341" s="266">
        <f t="shared" ref="AG341" si="590">+B341</f>
        <v>36</v>
      </c>
      <c r="AH341">
        <f t="shared" ref="AH341" si="591">+D341</f>
        <v>0</v>
      </c>
    </row>
    <row r="342" spans="2:34" ht="17.5" customHeight="1" x14ac:dyDescent="0.55000000000000004">
      <c r="B342" s="265"/>
      <c r="C342" s="1"/>
      <c r="I342" s="265"/>
      <c r="AF342" s="1"/>
      <c r="AG342" s="266"/>
    </row>
    <row r="343" spans="2:34" x14ac:dyDescent="0.55000000000000004">
      <c r="B343" s="240"/>
      <c r="C343" s="1"/>
      <c r="AF343" s="278">
        <v>1</v>
      </c>
    </row>
    <row r="344" spans="2:34" s="264" customFormat="1" ht="5" customHeight="1" x14ac:dyDescent="0.55000000000000004">
      <c r="B344" s="263"/>
      <c r="C344" s="262"/>
      <c r="AE344" s="5"/>
    </row>
    <row r="345" spans="2:34" ht="5.5" customHeight="1" x14ac:dyDescent="0.55000000000000004">
      <c r="B345" s="256"/>
      <c r="C345" s="1"/>
    </row>
    <row r="346" spans="2:34" x14ac:dyDescent="0.55000000000000004">
      <c r="B346">
        <f>SUM(B2:B345)</f>
        <v>4892</v>
      </c>
      <c r="C346" s="1" t="s">
        <v>348</v>
      </c>
      <c r="D346" s="27">
        <f>SUM(D2:D345)</f>
        <v>1404</v>
      </c>
      <c r="E346" s="27">
        <f>SUM(E2:E345)</f>
        <v>959</v>
      </c>
      <c r="F346" s="27">
        <f>SUM(F2:F345)</f>
        <v>494</v>
      </c>
      <c r="G346" s="27">
        <f>SUM(G2:G345)</f>
        <v>295</v>
      </c>
      <c r="H346" s="27">
        <f>SUM(H2:H345)</f>
        <v>355</v>
      </c>
      <c r="J346">
        <f t="shared" ref="J346:AD346" si="592">SUM(J2:J345)</f>
        <v>83</v>
      </c>
      <c r="K346">
        <f t="shared" si="592"/>
        <v>6</v>
      </c>
      <c r="L346">
        <f t="shared" si="592"/>
        <v>17</v>
      </c>
      <c r="M346">
        <f t="shared" si="592"/>
        <v>29</v>
      </c>
      <c r="N346">
        <f t="shared" si="592"/>
        <v>22</v>
      </c>
      <c r="O346">
        <f t="shared" si="592"/>
        <v>17</v>
      </c>
      <c r="P346">
        <f t="shared" si="592"/>
        <v>25</v>
      </c>
      <c r="Q346">
        <f t="shared" si="592"/>
        <v>54</v>
      </c>
      <c r="R346">
        <f t="shared" si="592"/>
        <v>6</v>
      </c>
      <c r="S346">
        <f t="shared" si="592"/>
        <v>55</v>
      </c>
      <c r="T346">
        <f t="shared" si="592"/>
        <v>52</v>
      </c>
      <c r="U346">
        <f t="shared" si="592"/>
        <v>87</v>
      </c>
      <c r="V346">
        <f t="shared" si="592"/>
        <v>1</v>
      </c>
      <c r="W346">
        <f t="shared" si="592"/>
        <v>69</v>
      </c>
      <c r="X346">
        <f t="shared" si="592"/>
        <v>113</v>
      </c>
      <c r="Y346">
        <f t="shared" si="592"/>
        <v>1</v>
      </c>
      <c r="Z346">
        <f t="shared" si="592"/>
        <v>42</v>
      </c>
      <c r="AA346">
        <f t="shared" si="592"/>
        <v>46</v>
      </c>
      <c r="AB346">
        <f t="shared" si="592"/>
        <v>191</v>
      </c>
      <c r="AC346">
        <f t="shared" si="592"/>
        <v>353</v>
      </c>
      <c r="AD346">
        <f t="shared" si="592"/>
        <v>116</v>
      </c>
    </row>
    <row r="347" spans="2:34" x14ac:dyDescent="0.55000000000000004">
      <c r="C347" s="1"/>
    </row>
    <row r="348" spans="2:34" ht="5" customHeight="1" x14ac:dyDescent="0.55000000000000004">
      <c r="C348" s="1"/>
    </row>
    <row r="351" spans="2:34" x14ac:dyDescent="0.55000000000000004">
      <c r="B351" s="240"/>
      <c r="J35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M21" sqref="M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5"/>
  <sheetViews>
    <sheetView topLeftCell="A2" workbookViewId="0">
      <pane xSplit="2" ySplit="2" topLeftCell="C375" activePane="bottomRight" state="frozen"/>
      <selection activeCell="O24" sqref="O24"/>
      <selection pane="topRight" activeCell="O24" sqref="O24"/>
      <selection pane="bottomLeft" activeCell="O24" sqref="O24"/>
      <selection pane="bottomRight" activeCell="G383" sqref="G38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x14ac:dyDescent="0.55000000000000004">
      <c r="B383" s="249"/>
      <c r="C383" s="45"/>
      <c r="G383" s="1"/>
      <c r="H383" s="129"/>
      <c r="I383" s="286"/>
      <c r="J383" s="129"/>
      <c r="K383" s="287"/>
      <c r="L383" s="288"/>
      <c r="M383" s="286"/>
      <c r="N383" s="287"/>
      <c r="O383" s="129"/>
      <c r="P383" s="286"/>
      <c r="Q383" s="289"/>
      <c r="R383" s="290"/>
      <c r="S383" s="289"/>
      <c r="T383" s="129"/>
      <c r="U383" s="291"/>
      <c r="V383" s="286"/>
      <c r="W383" s="286"/>
      <c r="X383" s="129"/>
      <c r="Y383" s="286"/>
      <c r="Z383" s="129"/>
    </row>
    <row r="384" spans="1:26" ht="7.5" customHeight="1" x14ac:dyDescent="0.55000000000000004">
      <c r="H384" s="286"/>
      <c r="I384" s="286"/>
      <c r="J384" s="286"/>
      <c r="K384" s="286"/>
      <c r="L384" s="292"/>
      <c r="M384" s="286"/>
      <c r="N384" s="286"/>
      <c r="O384" s="286"/>
      <c r="P384" s="286"/>
      <c r="Q384" s="286"/>
      <c r="R384" s="292"/>
      <c r="S384" s="286"/>
      <c r="T384" s="286"/>
      <c r="U384" s="286"/>
      <c r="V384" s="286"/>
      <c r="W384" s="286"/>
      <c r="X384" s="129"/>
      <c r="Y384" s="286"/>
      <c r="Z384" s="129"/>
    </row>
    <row r="385" spans="8:26" x14ac:dyDescent="0.55000000000000004">
      <c r="H385" s="286"/>
      <c r="I385" s="286"/>
      <c r="J385" s="286"/>
      <c r="K385" s="286"/>
      <c r="L385" s="292"/>
      <c r="M385" s="286"/>
      <c r="N385" s="286"/>
      <c r="O385" s="286"/>
      <c r="P385" s="286"/>
      <c r="Q385" s="286"/>
      <c r="R385" s="292"/>
      <c r="S385" s="286"/>
      <c r="T385" s="286"/>
      <c r="U385" s="286"/>
      <c r="V385" s="286"/>
      <c r="W385" s="286"/>
      <c r="X385" s="129"/>
      <c r="Y385" s="286"/>
      <c r="Z38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2021-07-26T06:46:45Z</dcterms:modified>
</cp:coreProperties>
</file>