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F28AA9C6-D9F4-4586-B48C-80DDA91A26A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64" i="5" l="1"/>
  <c r="CP564" i="5" s="1"/>
  <c r="AS564" i="5"/>
  <c r="AQ564" i="5"/>
  <c r="CO564" i="5" s="1"/>
  <c r="AO564" i="5"/>
  <c r="AM564" i="5"/>
  <c r="AK564" i="5"/>
  <c r="AI564" i="5"/>
  <c r="CI564" i="5" s="1"/>
  <c r="AG564" i="5"/>
  <c r="CG564" i="5" s="1"/>
  <c r="AB565" i="2"/>
  <c r="AA565" i="2"/>
  <c r="Z565" i="2"/>
  <c r="X565" i="2"/>
  <c r="W565" i="2"/>
  <c r="P565" i="2"/>
  <c r="O565" i="2"/>
  <c r="M565" i="2"/>
  <c r="K565" i="2"/>
  <c r="H565" i="2"/>
  <c r="Y565" i="2" s="1"/>
  <c r="CQ564" i="5"/>
  <c r="CN564" i="5"/>
  <c r="CM564" i="5"/>
  <c r="CL564" i="5"/>
  <c r="CJ564" i="5"/>
  <c r="CH564" i="5"/>
  <c r="CE564" i="5"/>
  <c r="CD564" i="5"/>
  <c r="CC564" i="5"/>
  <c r="CB564" i="5"/>
  <c r="CA564" i="5"/>
  <c r="BZ564" i="5"/>
  <c r="BY564" i="5"/>
  <c r="BX564" i="5"/>
  <c r="BW564" i="5"/>
  <c r="BS564" i="5"/>
  <c r="BR564" i="5"/>
  <c r="BQ564" i="5"/>
  <c r="BP564" i="5"/>
  <c r="BL564" i="5"/>
  <c r="BO564" i="5" s="1"/>
  <c r="BK564" i="5"/>
  <c r="BN564" i="5" s="1"/>
  <c r="BH564" i="5"/>
  <c r="BF564" i="5"/>
  <c r="BE564" i="5"/>
  <c r="BJ564" i="5" s="1"/>
  <c r="BM564" i="5" s="1"/>
  <c r="BD564" i="5"/>
  <c r="BC564" i="5"/>
  <c r="BA564" i="5"/>
  <c r="AZ564" i="5"/>
  <c r="AX564" i="5"/>
  <c r="AW564" i="5"/>
  <c r="AD564" i="5"/>
  <c r="CF564" i="5" s="1"/>
  <c r="AC564" i="5"/>
  <c r="AB564" i="5"/>
  <c r="AA564" i="5"/>
  <c r="Z564" i="5"/>
  <c r="Y564" i="5"/>
  <c r="C564" i="5"/>
  <c r="D564" i="5" s="1"/>
  <c r="AH327" i="7"/>
  <c r="AF327" i="7"/>
  <c r="I327" i="7"/>
  <c r="B327" i="7" s="1"/>
  <c r="AG327" i="7" s="1"/>
  <c r="Y368" i="6"/>
  <c r="V368" i="6"/>
  <c r="U368" i="6"/>
  <c r="CN563" i="5"/>
  <c r="CI563" i="5"/>
  <c r="CH563" i="5"/>
  <c r="CE563" i="5"/>
  <c r="CD563" i="5"/>
  <c r="CC563" i="5"/>
  <c r="CB563" i="5"/>
  <c r="CA563" i="5"/>
  <c r="BZ563" i="5"/>
  <c r="BY563" i="5"/>
  <c r="BX563" i="5"/>
  <c r="BW563" i="5"/>
  <c r="BS563" i="5"/>
  <c r="BR563" i="5"/>
  <c r="BQ563" i="5"/>
  <c r="BP563" i="5"/>
  <c r="BL563" i="5"/>
  <c r="BK563" i="5"/>
  <c r="BH563" i="5"/>
  <c r="BF563" i="5"/>
  <c r="BE563" i="5"/>
  <c r="BJ563" i="5" s="1"/>
  <c r="BM563" i="5" s="1"/>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I565" i="2" l="1"/>
  <c r="AE564" i="5"/>
  <c r="BU564" i="5"/>
  <c r="BV564" i="5" s="1"/>
  <c r="CK564" i="5"/>
  <c r="BI564" i="5"/>
  <c r="BG564" i="5" s="1"/>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BE561" i="5"/>
  <c r="BJ561" i="5" s="1"/>
  <c r="BM561" i="5" s="1"/>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0" i="5" l="1"/>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7" i="5" s="1"/>
  <c r="CF443" i="5"/>
  <c r="AE56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8" i="5"/>
  <c r="CH378" i="5" l="1"/>
  <c r="CE378" i="5"/>
  <c r="CD378" i="5"/>
  <c r="CC378" i="5"/>
  <c r="CB378" i="5"/>
  <c r="CA378" i="5"/>
  <c r="BZ378" i="5"/>
  <c r="BY378" i="5"/>
  <c r="BX378" i="5"/>
  <c r="BW378" i="5"/>
  <c r="BS378" i="5"/>
  <c r="BR378" i="5"/>
  <c r="BQ378" i="5"/>
  <c r="BP378" i="5"/>
  <c r="BL378" i="5"/>
  <c r="BK378" i="5"/>
  <c r="BH378" i="5"/>
  <c r="BF378" i="5"/>
  <c r="BB568"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2"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2" i="7"/>
  <c r="R332"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2" i="7"/>
  <c r="AC332" i="7"/>
  <c r="AB332" i="7"/>
  <c r="Z332" i="7"/>
  <c r="G332" i="7"/>
  <c r="W332" i="7"/>
  <c r="P332" i="7"/>
  <c r="M332" i="7"/>
  <c r="E332"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0" i="5"/>
  <c r="AD56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9" i="5"/>
  <c r="L56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W368" i="6" s="1"/>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D563" i="5" l="1"/>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Y558" i="2"/>
  <c r="Y557" i="2"/>
  <c r="Y556" i="2"/>
  <c r="Y555" i="2"/>
  <c r="Y554" i="2"/>
  <c r="Y553" i="2"/>
  <c r="Y552" i="2"/>
  <c r="Y551" i="2"/>
  <c r="Y550" i="2"/>
  <c r="Y549" i="2"/>
  <c r="M374" i="2"/>
  <c r="AB373" i="2"/>
  <c r="I373" i="2"/>
  <c r="Y564" i="2" l="1"/>
  <c r="Y563" i="2"/>
  <c r="Y562" i="2"/>
  <c r="Y561" i="2"/>
  <c r="Y560" i="2"/>
  <c r="Y559" i="2"/>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2" i="7"/>
  <c r="S332" i="7"/>
  <c r="Q332" i="7"/>
  <c r="N332" i="7"/>
  <c r="L332" i="7"/>
  <c r="J332" i="7"/>
  <c r="X332" i="7"/>
  <c r="AA332"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2" i="7"/>
  <c r="H332" i="7"/>
  <c r="D332" i="7"/>
  <c r="B295" i="7"/>
  <c r="AG295" i="7" s="1"/>
  <c r="AH295" i="7"/>
  <c r="M559" i="2" l="1"/>
  <c r="M560" i="2" s="1"/>
  <c r="M561" i="2" s="1"/>
  <c r="M562" i="2" s="1"/>
  <c r="M563" i="2" s="1"/>
  <c r="M564" i="2" s="1"/>
  <c r="AB558" i="2"/>
  <c r="I558" i="2"/>
  <c r="AB557" i="2"/>
  <c r="I557" i="2"/>
  <c r="AB556" i="2"/>
  <c r="I556" i="2"/>
  <c r="AB555" i="2"/>
  <c r="I555" i="2"/>
  <c r="B332" i="7"/>
  <c r="AB554" i="2"/>
  <c r="I554" i="2"/>
  <c r="AB553" i="2"/>
  <c r="I553" i="2"/>
  <c r="AB552" i="2"/>
  <c r="I552" i="2"/>
  <c r="AB551" i="2"/>
  <c r="I551" i="2"/>
  <c r="AB550" i="2"/>
  <c r="I550" i="2"/>
  <c r="AB549" i="2"/>
  <c r="I549" i="2"/>
  <c r="AB564" i="2" l="1"/>
  <c r="I564" i="2"/>
  <c r="AB563" i="2"/>
  <c r="I563" i="2"/>
  <c r="AB562" i="2"/>
  <c r="I562" i="2"/>
  <c r="AB561" i="2"/>
  <c r="I561" i="2"/>
  <c r="AB560" i="2"/>
  <c r="I560" i="2"/>
  <c r="AB559" i="2"/>
  <c r="I559" i="2"/>
</calcChain>
</file>

<file path=xl/sharedStrings.xml><?xml version="1.0" encoding="utf-8"?>
<sst xmlns="http://schemas.openxmlformats.org/spreadsheetml/2006/main" count="883" uniqueCount="669">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</sst>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省市別輸入症例数変化!$D$2:$D$330</c:f>
              <c:numCache>
                <c:formatCode>General</c:formatCode>
                <c:ptCount val="32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省市別輸入症例数変化!$E$2:$E$330</c:f>
              <c:numCache>
                <c:formatCode>General</c:formatCode>
                <c:ptCount val="32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省市別輸入症例数変化!$F$2:$F$330</c:f>
              <c:numCache>
                <c:formatCode>General</c:formatCode>
                <c:ptCount val="32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省市別輸入症例数変化!$G$2:$G$330</c:f>
              <c:numCache>
                <c:formatCode>General</c:formatCode>
                <c:ptCount val="32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省市別輸入症例数変化!$H$2:$H$330</c:f>
              <c:numCache>
                <c:formatCode>General</c:formatCode>
                <c:ptCount val="32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numCache>
            </c:numRef>
          </c:cat>
          <c:val>
            <c:numRef>
              <c:f>省市別輸入症例数変化!$I$2:$I$330</c:f>
              <c:numCache>
                <c:formatCode>0_);[Red]\(0\)</c:formatCode>
                <c:ptCount val="32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7" formatCode="General">
                  <c:v>1</c:v>
                </c:pt>
              </c:numCache>
            </c:numRef>
          </c:cat>
          <c:val>
            <c:numRef>
              <c:f>省市別輸入症例数変化!$AG$2:$AG$329</c:f>
              <c:numCache>
                <c:formatCode>0_);[Red]\(0\)</c:formatCode>
                <c:ptCount val="32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省市別輸入症例数変化!$AF$2:$AF$329</c:f>
              <c:numCache>
                <c:formatCode>m"月"d"日"</c:formatCode>
                <c:ptCount val="3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7" formatCode="General">
                  <c:v>1</c:v>
                </c:pt>
              </c:numCache>
            </c:numRef>
          </c:cat>
          <c:val>
            <c:numRef>
              <c:f>省市別輸入症例数変化!$AH$2:$AH$329</c:f>
              <c:numCache>
                <c:formatCode>General</c:formatCode>
                <c:ptCount val="32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香港マカオ台湾の患者・海外輸入症例・無症状病原体保有者!$BQ$29:$BQ$566</c:f>
              <c:numCache>
                <c:formatCode>General</c:formatCode>
                <c:ptCount val="53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香港マカオ台湾の患者・海外輸入症例・無症状病原体保有者!$BR$29:$BR$566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香港マカオ台湾の患者・海外輸入症例・無症状病原体保有者!$BS$29:$BS$566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新疆の情況!$U$6:$U$370</c:f>
              <c:strCache>
                <c:ptCount val="3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strCache>
            </c:strRef>
          </c:cat>
          <c:val>
            <c:numRef>
              <c:f>新疆の情況!$V$6:$V$370</c:f>
              <c:numCache>
                <c:formatCode>General</c:formatCode>
                <c:ptCount val="36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新疆の情況!$U$6:$U$370</c:f>
              <c:strCache>
                <c:ptCount val="3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strCache>
            </c:strRef>
          </c:cat>
          <c:val>
            <c:numRef>
              <c:f>新疆の情況!$Y$6:$Y$370</c:f>
              <c:numCache>
                <c:formatCode>General</c:formatCode>
                <c:ptCount val="36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新疆の情況!$U$6:$U$370</c:f>
              <c:strCache>
                <c:ptCount val="3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strCache>
            </c:strRef>
          </c:cat>
          <c:val>
            <c:numRef>
              <c:f>新疆の情況!$W$6:$W$370</c:f>
              <c:numCache>
                <c:formatCode>General</c:formatCode>
                <c:ptCount val="36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新疆の情況!$U$6:$U$370</c:f>
              <c:strCache>
                <c:ptCount val="3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strCache>
            </c:strRef>
          </c:cat>
          <c:val>
            <c:numRef>
              <c:f>新疆の情況!$X$6:$X$370</c:f>
              <c:numCache>
                <c:formatCode>General</c:formatCode>
                <c:ptCount val="36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新疆の情況!$U$6:$U$370</c:f>
              <c:strCache>
                <c:ptCount val="3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strCache>
            </c:strRef>
          </c:cat>
          <c:val>
            <c:numRef>
              <c:f>新疆の情況!$Z$6:$Z$370</c:f>
              <c:numCache>
                <c:formatCode>General</c:formatCode>
                <c:ptCount val="36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香港マカオ台湾の患者・海外輸入症例・無症状病原体保有者!$CI$29:$CI$566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香港マカオ台湾の患者・海外輸入症例・無症状病原体保有者!$CF$29:$CF$566</c:f>
              <c:numCache>
                <c:formatCode>General</c:formatCode>
                <c:ptCount val="5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香港マカオ台湾の患者・海外輸入症例・無症状病原体保有者!$CG$29:$CG$566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香港マカオ台湾の患者・海外輸入症例・無症状病原体保有者!$BE$70:$BE$566</c:f>
              <c:numCache>
                <c:formatCode>m"月"d"日"</c:formatCode>
                <c:ptCount val="4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numCache>
            </c:numRef>
          </c:cat>
          <c:val>
            <c:numRef>
              <c:f>香港マカオ台湾の患者・海外輸入症例・無症状病原体保有者!$BF$70:$BF$566</c:f>
              <c:numCache>
                <c:formatCode>General</c:formatCode>
                <c:ptCount val="49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香港マカオ台湾の患者・海外輸入症例・無症状病原体保有者!$BE$70:$BE$566</c:f>
              <c:numCache>
                <c:formatCode>m"月"d"日"</c:formatCode>
                <c:ptCount val="4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numCache>
            </c:numRef>
          </c:cat>
          <c:val>
            <c:numRef>
              <c:f>香港マカオ台湾の患者・海外輸入症例・無症状病原体保有者!$BG$70:$BG$566</c:f>
              <c:numCache>
                <c:formatCode>General</c:formatCode>
                <c:ptCount val="49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香港マカオ台湾の患者・海外輸入症例・無症状病原体保有者!$BX$29:$BX$566</c:f>
              <c:numCache>
                <c:formatCode>General</c:formatCode>
                <c:ptCount val="53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香港マカオ台湾の患者・海外輸入症例・無症状病原体保有者!$BY$29:$BY$566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香港マカオ台湾の患者・海外輸入症例・無症状病原体保有者!$BZ$29:$BZ$566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香港マカオ台湾の患者・海外輸入症例・無症状病原体保有者!$CB$29:$CB$566</c:f>
              <c:numCache>
                <c:formatCode>General</c:formatCode>
                <c:ptCount val="53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香港マカオ台湾の患者・海外輸入症例・無症状病原体保有者!$CC$29:$CC$566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香港マカオ台湾の患者・海外輸入症例・無症状病原体保有者!$CD$29:$CD$566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香港マカオ台湾の患者・海外輸入症例・無症状病原体保有者!$CI$29:$CI$566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香港マカオ台湾の患者・海外輸入症例・無症状病原体保有者!$CF$29:$CF$566</c:f>
              <c:numCache>
                <c:formatCode>General</c:formatCode>
                <c:ptCount val="5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香港マカオ台湾の患者・海外輸入症例・無症状病原体保有者!$CE$29:$CE$566</c:f>
              <c:numCache>
                <c:formatCode>m"月"d"日"</c:formatCode>
                <c:ptCount val="5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numCache>
            </c:numRef>
          </c:cat>
          <c:val>
            <c:numRef>
              <c:f>香港マカオ台湾の患者・海外輸入症例・無症状病原体保有者!$CG$29:$CG$566</c:f>
              <c:numCache>
                <c:formatCode>General</c:formatCode>
                <c:ptCount val="5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7"/>
  <sheetViews>
    <sheetView zoomScaleNormal="100" workbookViewId="0">
      <pane xSplit="2" ySplit="5" topLeftCell="C558" activePane="bottomRight" state="frozen"/>
      <selection pane="topRight" activeCell="C1" sqref="C1"/>
      <selection pane="bottomLeft" activeCell="A8" sqref="A8"/>
      <selection pane="bottomRight" activeCell="B567" sqref="B56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44389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c r="C566" s="48"/>
      <c r="D566" s="84"/>
      <c r="E566" s="110"/>
      <c r="F566" s="57"/>
      <c r="G566" s="48"/>
      <c r="H566" s="89"/>
      <c r="I566" s="89"/>
      <c r="J566" s="48"/>
      <c r="K566" s="56"/>
      <c r="L566" s="48"/>
      <c r="M566" s="89"/>
      <c r="N566" s="48"/>
      <c r="O566" s="89"/>
      <c r="P566" s="111"/>
      <c r="Q566" s="57"/>
      <c r="R566" s="48"/>
      <c r="S566" s="118"/>
      <c r="T566" s="57"/>
      <c r="U566" s="78"/>
      <c r="W566" s="1"/>
      <c r="X566" s="122"/>
      <c r="Z566" s="123"/>
    </row>
    <row r="567" spans="2:29" x14ac:dyDescent="0.55000000000000004">
      <c r="B567" s="77"/>
      <c r="C567" s="59"/>
      <c r="D567" s="49"/>
      <c r="E567" s="61"/>
      <c r="F567" s="60"/>
      <c r="G567" s="59"/>
      <c r="H567" s="61"/>
      <c r="I567" s="55"/>
      <c r="J567" s="59"/>
      <c r="K567" s="61"/>
      <c r="L567" s="59"/>
      <c r="M567" s="61"/>
      <c r="N567" s="48"/>
      <c r="O567" s="60"/>
      <c r="P567" s="124"/>
      <c r="Q567" s="60"/>
      <c r="R567" s="48"/>
      <c r="S567" s="60"/>
      <c r="T567" s="60"/>
      <c r="U567" s="78"/>
    </row>
    <row r="568" spans="2:29" ht="9.5" customHeight="1" thickBot="1" x14ac:dyDescent="0.6">
      <c r="B568" s="66"/>
      <c r="C568" s="79"/>
      <c r="D568" s="80"/>
      <c r="E568" s="82"/>
      <c r="F568" s="95"/>
      <c r="G568" s="79"/>
      <c r="H568" s="82"/>
      <c r="I568" s="82"/>
      <c r="J568" s="79"/>
      <c r="K568" s="82"/>
      <c r="L568" s="79"/>
      <c r="M568" s="82"/>
      <c r="N568" s="83"/>
      <c r="O568" s="81"/>
      <c r="P568" s="94"/>
      <c r="Q568" s="95"/>
      <c r="R568" s="120"/>
      <c r="S568" s="95"/>
      <c r="T568" s="95"/>
      <c r="U568" s="67"/>
    </row>
    <row r="570" spans="2:29" ht="13" customHeight="1" x14ac:dyDescent="0.55000000000000004">
      <c r="E570" s="112"/>
      <c r="F570" s="113"/>
      <c r="G570" s="112" t="s">
        <v>80</v>
      </c>
      <c r="H570" s="113"/>
      <c r="I570" s="113"/>
      <c r="J570" s="113"/>
      <c r="U570" s="72"/>
    </row>
    <row r="571" spans="2:29" ht="13" customHeight="1" x14ac:dyDescent="0.55000000000000004">
      <c r="E571" s="112" t="s">
        <v>98</v>
      </c>
      <c r="F571" s="113"/>
      <c r="G571" s="295" t="s">
        <v>79</v>
      </c>
      <c r="H571" s="296"/>
      <c r="I571" s="112" t="s">
        <v>106</v>
      </c>
      <c r="J571" s="113"/>
    </row>
    <row r="572" spans="2:29" ht="13" customHeight="1" x14ac:dyDescent="0.55000000000000004">
      <c r="B572" s="130"/>
      <c r="E572" s="114" t="s">
        <v>108</v>
      </c>
      <c r="F572" s="113"/>
      <c r="G572" s="115"/>
      <c r="H572" s="115"/>
      <c r="I572" s="112" t="s">
        <v>107</v>
      </c>
      <c r="J572" s="113"/>
    </row>
    <row r="573" spans="2:29" ht="18.5" customHeight="1" x14ac:dyDescent="0.55000000000000004">
      <c r="E573" s="112" t="s">
        <v>96</v>
      </c>
      <c r="F573" s="113"/>
      <c r="G573" s="112" t="s">
        <v>97</v>
      </c>
      <c r="H573" s="113"/>
      <c r="I573" s="113"/>
      <c r="J573" s="113"/>
    </row>
    <row r="574" spans="2:29" ht="13" customHeight="1" x14ac:dyDescent="0.55000000000000004">
      <c r="E574" s="112" t="s">
        <v>98</v>
      </c>
      <c r="F574" s="113"/>
      <c r="G574" s="112" t="s">
        <v>99</v>
      </c>
      <c r="H574" s="113"/>
      <c r="I574" s="113"/>
      <c r="J574" s="113"/>
    </row>
    <row r="575" spans="2:29" ht="13" customHeight="1" x14ac:dyDescent="0.55000000000000004">
      <c r="E575" s="112" t="s">
        <v>98</v>
      </c>
      <c r="F575" s="113"/>
      <c r="G575" s="112" t="s">
        <v>100</v>
      </c>
      <c r="H575" s="113"/>
      <c r="I575" s="113"/>
      <c r="J575" s="113"/>
    </row>
    <row r="576" spans="2:29" ht="13" customHeight="1" x14ac:dyDescent="0.55000000000000004">
      <c r="E576" s="112" t="s">
        <v>101</v>
      </c>
      <c r="F576" s="113"/>
      <c r="G576" s="112" t="s">
        <v>102</v>
      </c>
      <c r="H576" s="113"/>
      <c r="I576" s="113"/>
      <c r="J576" s="113"/>
    </row>
    <row r="577" spans="5:10" ht="13" customHeight="1" x14ac:dyDescent="0.55000000000000004">
      <c r="E577" s="112" t="s">
        <v>103</v>
      </c>
      <c r="F577" s="113"/>
      <c r="G577" s="112" t="s">
        <v>104</v>
      </c>
      <c r="H577" s="113"/>
      <c r="I577" s="113"/>
      <c r="J577" s="113"/>
    </row>
  </sheetData>
  <mergeCells count="12">
    <mergeCell ref="G571:H5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0"/>
  <sheetViews>
    <sheetView topLeftCell="A4" zoomScale="96" zoomScaleNormal="96" workbookViewId="0">
      <pane xSplit="1" ySplit="4" topLeftCell="P516" activePane="bottomRight" state="frozen"/>
      <selection activeCell="A4" sqref="A4"/>
      <selection pane="topRight" activeCell="B4" sqref="B4"/>
      <selection pane="bottomLeft" activeCell="A8" sqref="A8"/>
      <selection pane="bottomRight" activeCell="AI521" sqref="AI52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3"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4"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4"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 si="7126">+AW563+1</f>
        <v>403</v>
      </c>
      <c r="AX564" s="237">
        <f t="shared" ref="AX564" si="7127">+A564</f>
        <v>44388</v>
      </c>
      <c r="AY564" s="6">
        <v>0</v>
      </c>
      <c r="AZ564" s="238">
        <f t="shared" ref="AZ564" si="7128">+AZ563+AY564</f>
        <v>410</v>
      </c>
      <c r="BA564" s="238">
        <f t="shared" ref="BA564" si="7129">+BA563+1</f>
        <v>347</v>
      </c>
      <c r="BB564" s="130">
        <v>0</v>
      </c>
      <c r="BC564" s="27">
        <f t="shared" ref="BC564" si="7130">+BC563+BB564</f>
        <v>964</v>
      </c>
      <c r="BD564" s="238">
        <f t="shared" ref="BD564"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221"/>
      <c r="B565" s="240"/>
      <c r="C565" s="154"/>
      <c r="D565" s="154"/>
      <c r="E565" s="147"/>
      <c r="F565" s="147"/>
      <c r="G565" s="147"/>
      <c r="H565" s="135"/>
      <c r="I565" s="147"/>
      <c r="J565" s="135"/>
      <c r="K565" s="42"/>
      <c r="L565" s="146"/>
      <c r="M565" s="147"/>
      <c r="N565" s="135"/>
      <c r="O565" s="135"/>
      <c r="P565" s="147"/>
      <c r="Q565" s="147"/>
      <c r="R565" s="135"/>
      <c r="S565" s="135"/>
      <c r="T565" s="147"/>
      <c r="U565" s="147"/>
      <c r="V565" s="135"/>
      <c r="W565" s="42"/>
      <c r="X565" s="148"/>
      <c r="Y565" s="5"/>
      <c r="Z565" s="221"/>
      <c r="AA565" s="230"/>
      <c r="AB565" s="230"/>
      <c r="AC565" s="231"/>
      <c r="AD565" s="183"/>
      <c r="AE565" s="243"/>
      <c r="AF565" s="155"/>
      <c r="AG565" s="184"/>
      <c r="AH565" s="155"/>
      <c r="AI565" s="184"/>
      <c r="AJ565" s="185"/>
      <c r="AK565" s="186"/>
      <c r="AL565" s="155"/>
      <c r="AM565" s="184"/>
      <c r="AN565" s="155"/>
      <c r="AO565" s="184"/>
      <c r="AP565" s="187"/>
      <c r="AQ565" s="186"/>
      <c r="AR565" s="155"/>
      <c r="AS565" s="184"/>
      <c r="AT565" s="155"/>
      <c r="AU565" s="184"/>
      <c r="AV565" s="188"/>
      <c r="AW565" s="238"/>
      <c r="AX565" s="237"/>
      <c r="AY565" s="6"/>
      <c r="AZ565" s="238"/>
      <c r="BA565" s="238"/>
      <c r="BB565" s="130"/>
      <c r="BC565" s="27"/>
      <c r="BD565" s="238"/>
      <c r="BE565" s="229"/>
      <c r="BF565" s="132"/>
      <c r="BG565" s="132"/>
      <c r="BH565" s="229"/>
      <c r="BI565" s="132"/>
      <c r="BJ565" s="1"/>
      <c r="BM565" s="1"/>
      <c r="BP565" s="293"/>
      <c r="BW565" s="293"/>
      <c r="CA565" s="293"/>
      <c r="CE565" s="293"/>
      <c r="CH565" s="293"/>
      <c r="CJ565" s="1"/>
      <c r="CK565" s="294"/>
      <c r="CL565" s="1"/>
      <c r="CM565" s="294"/>
      <c r="CN565" s="293"/>
    </row>
    <row r="566" spans="1:95" ht="7" customHeight="1" thickBot="1" x14ac:dyDescent="0.6">
      <c r="A566" s="66"/>
      <c r="B566" s="146"/>
      <c r="C566" s="154"/>
      <c r="D566" s="147"/>
      <c r="E566" s="147"/>
      <c r="F566" s="147"/>
      <c r="G566" s="147"/>
      <c r="H566" s="135"/>
      <c r="I566" s="147"/>
      <c r="J566" s="135"/>
      <c r="K566" s="148"/>
      <c r="L566" s="146"/>
      <c r="M566" s="147"/>
      <c r="N566" s="135"/>
      <c r="O566" s="135"/>
      <c r="P566" s="147"/>
      <c r="Q566" s="147"/>
      <c r="R566" s="135"/>
      <c r="S566" s="135"/>
      <c r="T566" s="147"/>
      <c r="U566" s="147"/>
      <c r="V566" s="135"/>
      <c r="W566" s="42"/>
      <c r="X566" s="148"/>
      <c r="Z566" s="66"/>
      <c r="AA566" s="64"/>
      <c r="AB566" s="64"/>
      <c r="AC566" s="64"/>
      <c r="AD566" s="183"/>
      <c r="AE566" s="243"/>
      <c r="AF566" s="155"/>
      <c r="AG566" s="184"/>
      <c r="AH566" s="155"/>
      <c r="AI566" s="184"/>
      <c r="AJ566" s="185"/>
      <c r="AK566" s="186"/>
      <c r="AL566" s="155"/>
      <c r="AM566" s="184"/>
      <c r="AN566" s="155"/>
      <c r="AO566" s="184"/>
      <c r="AP566" s="187"/>
      <c r="AQ566" s="186"/>
      <c r="AR566" s="155"/>
      <c r="AS566" s="184"/>
      <c r="AT566" s="155"/>
      <c r="AU566" s="184"/>
      <c r="AV566" s="188"/>
    </row>
    <row r="567" spans="1:95" x14ac:dyDescent="0.55000000000000004">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AE567">
        <f>SUM(AD443:AD448)</f>
        <v>190</v>
      </c>
      <c r="AY567" s="45" t="s">
        <v>476</v>
      </c>
      <c r="BB567" s="45" t="s">
        <v>475</v>
      </c>
      <c r="BU567">
        <f>SUM(BU442:BU566)</f>
        <v>801</v>
      </c>
    </row>
    <row r="568" spans="1:95" x14ac:dyDescent="0.55000000000000004">
      <c r="AI568" s="259">
        <f>SUM(AI189:AI558)</f>
        <v>205</v>
      </c>
      <c r="AY568" s="45">
        <f>SUM(AY359:AY413)</f>
        <v>69</v>
      </c>
      <c r="BB568" s="45">
        <f>SUM(BB374:BB413)</f>
        <v>941</v>
      </c>
    </row>
    <row r="569" spans="1:95" x14ac:dyDescent="0.55000000000000004">
      <c r="L569">
        <f>SUM(L97:L568)</f>
        <v>10536</v>
      </c>
      <c r="P569">
        <f>SUM(P97:P568)</f>
        <v>2006</v>
      </c>
      <c r="AD569">
        <f>SUM(AD188:AD194)</f>
        <v>82</v>
      </c>
    </row>
    <row r="570" spans="1:95" ht="15" customHeight="1" x14ac:dyDescent="0.55000000000000004">
      <c r="A570" s="130"/>
      <c r="D570">
        <f>SUM(B229:B259)</f>
        <v>435</v>
      </c>
      <c r="Z570" s="130"/>
      <c r="AA570" s="130"/>
      <c r="AB570" s="130"/>
      <c r="AC570" s="130"/>
      <c r="AF570">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7"/>
  <sheetViews>
    <sheetView zoomScaleNormal="100" workbookViewId="0">
      <pane xSplit="3" ySplit="1" topLeftCell="D316" activePane="bottomRight" state="frozen"/>
      <selection pane="topRight" activeCell="C1" sqref="C1"/>
      <selection pane="bottomLeft" activeCell="A2" sqref="A2"/>
      <selection pane="bottomRight" activeCell="H326" sqref="H32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7"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ht="17.5" customHeight="1" x14ac:dyDescent="0.55000000000000004">
      <c r="B328" s="265"/>
      <c r="C328" s="1"/>
      <c r="I328" s="265"/>
      <c r="AF328" s="1"/>
      <c r="AG328" s="266"/>
    </row>
    <row r="329" spans="2:34" x14ac:dyDescent="0.55000000000000004">
      <c r="B329" s="240"/>
      <c r="C329" s="1"/>
      <c r="AF329" s="278">
        <v>1</v>
      </c>
    </row>
    <row r="330" spans="2:34" s="264" customFormat="1" ht="5" customHeight="1" x14ac:dyDescent="0.55000000000000004">
      <c r="B330" s="263"/>
      <c r="C330" s="262"/>
      <c r="AE330" s="5"/>
    </row>
    <row r="331" spans="2:34" ht="5.5" customHeight="1" x14ac:dyDescent="0.55000000000000004">
      <c r="B331" s="256"/>
      <c r="C331" s="1"/>
    </row>
    <row r="332" spans="2:34" x14ac:dyDescent="0.55000000000000004">
      <c r="B332">
        <f>SUM(B2:B331)</f>
        <v>4461</v>
      </c>
      <c r="C332" s="1" t="s">
        <v>348</v>
      </c>
      <c r="D332" s="27">
        <f>SUM(D2:D331)</f>
        <v>1364</v>
      </c>
      <c r="E332" s="27">
        <f>SUM(E2:E331)</f>
        <v>881</v>
      </c>
      <c r="F332" s="27">
        <f>SUM(F2:F331)</f>
        <v>474</v>
      </c>
      <c r="G332" s="27">
        <f>SUM(G2:G331)</f>
        <v>275</v>
      </c>
      <c r="H332" s="27">
        <f>SUM(H2:H331)</f>
        <v>327</v>
      </c>
      <c r="J332">
        <f t="shared" ref="J332:AD332" si="536">SUM(J2:J331)</f>
        <v>75</v>
      </c>
      <c r="K332">
        <f t="shared" si="536"/>
        <v>6</v>
      </c>
      <c r="L332">
        <f t="shared" si="536"/>
        <v>17</v>
      </c>
      <c r="M332">
        <f t="shared" si="536"/>
        <v>26</v>
      </c>
      <c r="N332">
        <f t="shared" si="536"/>
        <v>22</v>
      </c>
      <c r="O332">
        <f t="shared" si="536"/>
        <v>17</v>
      </c>
      <c r="P332">
        <f t="shared" si="536"/>
        <v>25</v>
      </c>
      <c r="Q332">
        <f t="shared" si="536"/>
        <v>45</v>
      </c>
      <c r="R332">
        <f t="shared" si="536"/>
        <v>6</v>
      </c>
      <c r="S332">
        <f t="shared" si="536"/>
        <v>48</v>
      </c>
      <c r="T332">
        <f t="shared" si="536"/>
        <v>42</v>
      </c>
      <c r="U332">
        <f t="shared" si="536"/>
        <v>80</v>
      </c>
      <c r="V332">
        <f t="shared" si="536"/>
        <v>1</v>
      </c>
      <c r="W332">
        <f t="shared" si="536"/>
        <v>68</v>
      </c>
      <c r="X332">
        <f t="shared" si="536"/>
        <v>107</v>
      </c>
      <c r="Y332">
        <f t="shared" si="536"/>
        <v>1</v>
      </c>
      <c r="Z332">
        <f t="shared" si="536"/>
        <v>42</v>
      </c>
      <c r="AA332">
        <f t="shared" si="536"/>
        <v>46</v>
      </c>
      <c r="AB332">
        <f t="shared" si="536"/>
        <v>180</v>
      </c>
      <c r="AC332">
        <f t="shared" si="536"/>
        <v>177</v>
      </c>
      <c r="AD332">
        <f t="shared" si="536"/>
        <v>109</v>
      </c>
    </row>
    <row r="333" spans="2:34" x14ac:dyDescent="0.55000000000000004">
      <c r="C333" s="1"/>
    </row>
    <row r="334" spans="2:34" ht="5" customHeight="1" x14ac:dyDescent="0.55000000000000004">
      <c r="C334" s="1"/>
    </row>
    <row r="337" spans="2:10" x14ac:dyDescent="0.55000000000000004">
      <c r="B337" s="240"/>
      <c r="J33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Q133" sqref="Q13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1"/>
  <sheetViews>
    <sheetView topLeftCell="A2" workbookViewId="0">
      <pane xSplit="2" ySplit="2" topLeftCell="C361" activePane="bottomRight" state="frozen"/>
      <selection activeCell="O24" sqref="O24"/>
      <selection pane="topRight" activeCell="O24" sqref="O24"/>
      <selection pane="bottomLeft" activeCell="O24" sqref="O24"/>
      <selection pane="bottomRight" activeCell="H368" sqref="H36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2:26" x14ac:dyDescent="0.55000000000000004">
      <c r="B369" s="249"/>
      <c r="C369" s="45"/>
      <c r="G369" s="1"/>
      <c r="H369" s="129"/>
      <c r="I369" s="286"/>
      <c r="J369" s="129"/>
      <c r="K369" s="287"/>
      <c r="L369" s="288"/>
      <c r="M369" s="286"/>
      <c r="N369" s="287"/>
      <c r="O369" s="129"/>
      <c r="P369" s="286"/>
      <c r="Q369" s="289"/>
      <c r="R369" s="290"/>
      <c r="S369" s="289"/>
      <c r="T369" s="129"/>
      <c r="U369" s="291"/>
      <c r="V369" s="286"/>
      <c r="W369" s="286"/>
      <c r="X369" s="129"/>
      <c r="Y369" s="286"/>
      <c r="Z369" s="129"/>
    </row>
    <row r="370" spans="2:26" ht="7.5" customHeight="1" x14ac:dyDescent="0.55000000000000004">
      <c r="H370" s="286"/>
      <c r="I370" s="286"/>
      <c r="J370" s="286"/>
      <c r="K370" s="286"/>
      <c r="L370" s="292"/>
      <c r="M370" s="286"/>
      <c r="N370" s="286"/>
      <c r="O370" s="286"/>
      <c r="P370" s="286"/>
      <c r="Q370" s="286"/>
      <c r="R370" s="292"/>
      <c r="S370" s="286"/>
      <c r="T370" s="286"/>
      <c r="U370" s="286"/>
      <c r="V370" s="286"/>
      <c r="W370" s="286"/>
      <c r="X370" s="129"/>
      <c r="Y370" s="286"/>
      <c r="Z370" s="129"/>
    </row>
    <row r="371" spans="2:26" x14ac:dyDescent="0.55000000000000004">
      <c r="H371" s="286"/>
      <c r="I371" s="286"/>
      <c r="J371" s="286"/>
      <c r="K371" s="286"/>
      <c r="L371" s="292"/>
      <c r="M371" s="286"/>
      <c r="N371" s="286"/>
      <c r="O371" s="286"/>
      <c r="P371" s="286"/>
      <c r="Q371" s="286"/>
      <c r="R371" s="292"/>
      <c r="S371" s="286"/>
      <c r="T371" s="286"/>
      <c r="U371" s="286"/>
      <c r="V371" s="286"/>
      <c r="W371" s="286"/>
      <c r="X371" s="129"/>
      <c r="Y371" s="286"/>
      <c r="Z37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2021-07-12T07:01:32Z</dcterms:modified>
</cp:coreProperties>
</file>