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09D9D32B-6F7A-44C6-BC65-5748F0F336C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3" i="5" l="1"/>
  <c r="CP583" i="5"/>
  <c r="CO583" i="5"/>
  <c r="CN583" i="5"/>
  <c r="CM583" i="5"/>
  <c r="CL583" i="5"/>
  <c r="CK583" i="5"/>
  <c r="CJ583" i="5"/>
  <c r="CI583" i="5"/>
  <c r="CH583" i="5"/>
  <c r="CG583" i="5"/>
  <c r="CF583" i="5"/>
  <c r="CE583" i="5"/>
  <c r="CD583" i="5"/>
  <c r="CC583" i="5"/>
  <c r="CB583" i="5"/>
  <c r="CA583" i="5"/>
  <c r="BZ583" i="5"/>
  <c r="BY583" i="5"/>
  <c r="BX583" i="5"/>
  <c r="BW583" i="5"/>
  <c r="BU583" i="5"/>
  <c r="BV583" i="5" s="1"/>
  <c r="BS583" i="5"/>
  <c r="BR583" i="5"/>
  <c r="BQ583" i="5"/>
  <c r="BP583" i="5"/>
  <c r="BL583" i="5"/>
  <c r="BO583" i="5" s="1"/>
  <c r="BK583" i="5"/>
  <c r="BN583" i="5" s="1"/>
  <c r="BI583" i="5"/>
  <c r="BH583" i="5"/>
  <c r="BG583" i="5"/>
  <c r="BF583" i="5"/>
  <c r="BE583" i="5"/>
  <c r="BJ583" i="5" s="1"/>
  <c r="BM583" i="5" s="1"/>
  <c r="BD583" i="5"/>
  <c r="BC583" i="5"/>
  <c r="BA583" i="5"/>
  <c r="AZ583" i="5"/>
  <c r="AX583" i="5"/>
  <c r="AW583" i="5"/>
  <c r="AU583" i="5"/>
  <c r="AS583" i="5"/>
  <c r="AQ583" i="5"/>
  <c r="AO583" i="5"/>
  <c r="AM583" i="5"/>
  <c r="AK583" i="5"/>
  <c r="AI583" i="5"/>
  <c r="AG583" i="5"/>
  <c r="AB584" i="2"/>
  <c r="AA584" i="2"/>
  <c r="Z584" i="2"/>
  <c r="Y584" i="2"/>
  <c r="X584" i="2"/>
  <c r="W584" i="2"/>
  <c r="AD583" i="5"/>
  <c r="AE583" i="5" s="1"/>
  <c r="AC583" i="5"/>
  <c r="AB583" i="5"/>
  <c r="AA583" i="5"/>
  <c r="Z583" i="5"/>
  <c r="C583" i="5"/>
  <c r="D583" i="5" s="1"/>
  <c r="AI346" i="7"/>
  <c r="AG346" i="7"/>
  <c r="I346" i="7"/>
  <c r="B346" i="7" s="1"/>
  <c r="AH346" i="7" s="1"/>
  <c r="Y387" i="6"/>
  <c r="V387" i="6"/>
  <c r="U387" i="6"/>
  <c r="P584" i="2"/>
  <c r="O584" i="2"/>
  <c r="M584" i="2"/>
  <c r="K584" i="2"/>
  <c r="H584" i="2"/>
  <c r="CO582" i="5"/>
  <c r="CN582" i="5"/>
  <c r="CJ582" i="5"/>
  <c r="CH582" i="5"/>
  <c r="CG582" i="5"/>
  <c r="CE582" i="5"/>
  <c r="CD582" i="5"/>
  <c r="CC582" i="5"/>
  <c r="CB582" i="5"/>
  <c r="CA582" i="5"/>
  <c r="BZ582" i="5"/>
  <c r="BY582" i="5"/>
  <c r="BX582" i="5"/>
  <c r="BW582" i="5"/>
  <c r="BS582" i="5"/>
  <c r="BR582" i="5"/>
  <c r="BQ582" i="5"/>
  <c r="BP582" i="5"/>
  <c r="BL582" i="5"/>
  <c r="BK582" i="5"/>
  <c r="BH582" i="5"/>
  <c r="BF582" i="5"/>
  <c r="BE582" i="5"/>
  <c r="BJ582" i="5" s="1"/>
  <c r="BM582" i="5" s="1"/>
  <c r="AX582" i="5"/>
  <c r="AU582" i="5"/>
  <c r="CP582" i="5" s="1"/>
  <c r="AS582" i="5"/>
  <c r="CQ582" i="5" s="1"/>
  <c r="AQ582" i="5"/>
  <c r="AO582" i="5"/>
  <c r="AM582" i="5"/>
  <c r="AK582" i="5"/>
  <c r="AI582" i="5"/>
  <c r="CM582" i="5" s="1"/>
  <c r="AG582" i="5"/>
  <c r="AA583" i="2"/>
  <c r="Z583" i="2"/>
  <c r="X583" i="2"/>
  <c r="W583" i="2"/>
  <c r="AA582" i="2"/>
  <c r="Z582" i="2"/>
  <c r="X582" i="2"/>
  <c r="W582" i="2"/>
  <c r="P583" i="2"/>
  <c r="AD582" i="5"/>
  <c r="AC582" i="5"/>
  <c r="AB582" i="5"/>
  <c r="AA582" i="5"/>
  <c r="Z582" i="5"/>
  <c r="CL582" i="5" s="1"/>
  <c r="AI345" i="7"/>
  <c r="AG345" i="7"/>
  <c r="I345" i="7"/>
  <c r="B345" i="7" s="1"/>
  <c r="AH345" i="7" s="1"/>
  <c r="Y386" i="6"/>
  <c r="V386" i="6"/>
  <c r="U386" i="6"/>
  <c r="AY589" i="5"/>
  <c r="AS581" i="5"/>
  <c r="CQ581" i="5" s="1"/>
  <c r="AG581" i="5"/>
  <c r="CG581" i="5" s="1"/>
  <c r="W351"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U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I582" i="5" l="1"/>
  <c r="CJ581" i="5"/>
  <c r="BU582" i="5"/>
  <c r="CK582" i="5"/>
  <c r="CL581" i="5"/>
  <c r="CF582" i="5"/>
  <c r="I584" i="2"/>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1"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67" i="5"/>
  <c r="AW571" i="5" s="1"/>
  <c r="AW575" i="5" s="1"/>
  <c r="AW579"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BV443" i="5"/>
  <c r="CK444" i="5"/>
  <c r="BU444" i="5"/>
  <c r="BU586" i="5" s="1"/>
  <c r="CF443" i="5"/>
  <c r="AE58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67" i="5"/>
  <c r="BV571" i="5" s="1"/>
  <c r="BV575" i="5" s="1"/>
  <c r="BV57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7" i="5"/>
  <c r="CH378" i="5" l="1"/>
  <c r="CE378" i="5"/>
  <c r="CD378" i="5"/>
  <c r="CC378" i="5"/>
  <c r="CB378" i="5"/>
  <c r="CA378" i="5"/>
  <c r="BZ378" i="5"/>
  <c r="BY378" i="5"/>
  <c r="BX378" i="5"/>
  <c r="BW378" i="5"/>
  <c r="BS378" i="5"/>
  <c r="BR378" i="5"/>
  <c r="BQ378" i="5"/>
  <c r="BP378" i="5"/>
  <c r="BL378" i="5"/>
  <c r="BK378" i="5"/>
  <c r="BH378" i="5"/>
  <c r="BF378" i="5"/>
  <c r="BB587"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1"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1" i="7"/>
  <c r="R351"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1" i="7"/>
  <c r="AD351" i="7"/>
  <c r="AC351" i="7"/>
  <c r="AA351" i="7"/>
  <c r="G351" i="7"/>
  <c r="X351" i="7"/>
  <c r="P351" i="7"/>
  <c r="M351" i="7"/>
  <c r="E351"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67" i="5"/>
  <c r="BD571" i="5" s="1"/>
  <c r="BD575" i="5" s="1"/>
  <c r="BD57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67" i="5"/>
  <c r="BA571" i="5" s="1"/>
  <c r="BA575" i="5" s="1"/>
  <c r="BA57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9" i="5"/>
  <c r="AD58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67" i="5"/>
  <c r="BC571" i="5" s="1"/>
  <c r="BC575" i="5" s="1"/>
  <c r="BC57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67" i="5"/>
  <c r="AZ571" i="5" s="1"/>
  <c r="AZ575" i="5" s="1"/>
  <c r="AZ579" i="5" s="1"/>
  <c r="BC565" i="5"/>
  <c r="BC569" i="5" s="1"/>
  <c r="BC573" i="5" s="1"/>
  <c r="BC577" i="5" s="1"/>
  <c r="BC58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AZ565" i="5"/>
  <c r="AZ569" i="5" s="1"/>
  <c r="AZ573" i="5" s="1"/>
  <c r="AZ577" i="5" s="1"/>
  <c r="AZ58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8" i="5"/>
  <c r="L58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67" i="5"/>
  <c r="BO571" i="5" s="1"/>
  <c r="BO575" i="5" s="1"/>
  <c r="BO579" i="5" s="1"/>
  <c r="BN564" i="5"/>
  <c r="BN568" i="5" s="1"/>
  <c r="BN572" i="5" s="1"/>
  <c r="BN576" i="5" s="1"/>
  <c r="BN580" i="5" s="1"/>
  <c r="BN567" i="5"/>
  <c r="BN571" i="5" s="1"/>
  <c r="BN575" i="5" s="1"/>
  <c r="BN579" i="5" s="1"/>
  <c r="I132" i="6"/>
  <c r="W131" i="6"/>
  <c r="AA108" i="2"/>
  <c r="Z108" i="2"/>
  <c r="X108" i="2"/>
  <c r="W108" i="2"/>
  <c r="P108" i="2"/>
  <c r="BN565" i="5" l="1"/>
  <c r="BN569" i="5" s="1"/>
  <c r="BN573" i="5" s="1"/>
  <c r="BN577" i="5" s="1"/>
  <c r="BN581" i="5" s="1"/>
  <c r="BO565" i="5"/>
  <c r="BO569" i="5" s="1"/>
  <c r="BO573" i="5" s="1"/>
  <c r="BO577" i="5" s="1"/>
  <c r="BO5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N566" i="5"/>
  <c r="BN570" i="5" s="1"/>
  <c r="BN574" i="5" s="1"/>
  <c r="BN578" i="5" s="1"/>
  <c r="BN58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W387" i="6" s="1"/>
  <c r="D353" i="5"/>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BI567" i="5"/>
  <c r="BG567" i="5" s="1"/>
  <c r="D567" i="5"/>
  <c r="D566" i="5"/>
  <c r="BI566" i="5"/>
  <c r="BG566" i="5" s="1"/>
  <c r="Y313" i="2"/>
  <c r="H314" i="2"/>
  <c r="M286" i="2"/>
  <c r="AB285" i="2"/>
  <c r="I285" i="2"/>
  <c r="D582" i="5" l="1"/>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Y582" i="2"/>
  <c r="Y581" i="2"/>
  <c r="M377" i="2"/>
  <c r="AB376" i="2"/>
  <c r="I376" i="2"/>
  <c r="Y583" i="2" l="1"/>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1" i="7"/>
  <c r="S351" i="7"/>
  <c r="Q351" i="7"/>
  <c r="N351" i="7"/>
  <c r="L351" i="7"/>
  <c r="J351" i="7"/>
  <c r="Y351" i="7"/>
  <c r="AB35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1" i="7"/>
  <c r="H351" i="7"/>
  <c r="D351" i="7"/>
  <c r="B295" i="7"/>
  <c r="AH295" i="7" s="1"/>
  <c r="AI295" i="7"/>
  <c r="M559" i="2" l="1"/>
  <c r="M560" i="2" s="1"/>
  <c r="M561" i="2" s="1"/>
  <c r="M562" i="2" s="1"/>
  <c r="M563" i="2" s="1"/>
  <c r="M564" i="2" s="1"/>
  <c r="M565" i="2" s="1"/>
  <c r="AB558" i="2"/>
  <c r="I558" i="2"/>
  <c r="AB557" i="2"/>
  <c r="I557" i="2"/>
  <c r="AB556" i="2"/>
  <c r="I556" i="2"/>
  <c r="AB555" i="2"/>
  <c r="I555" i="2"/>
  <c r="B351"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83" i="2" l="1"/>
  <c r="I583" i="2"/>
</calcChain>
</file>

<file path=xl/sharedStrings.xml><?xml version="1.0" encoding="utf-8"?>
<sst xmlns="http://schemas.openxmlformats.org/spreadsheetml/2006/main" count="904" uniqueCount="690">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</sst>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国家衛健委発表に基づく感染状況!$X$27:$X$587</c:f>
              <c:numCache>
                <c:formatCode>#,##0_);[Red]\(#,##0\)</c:formatCode>
                <c:ptCount val="5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国家衛健委発表に基づく感染状況!$Y$27:$Y$587</c:f>
              <c:numCache>
                <c:formatCode>General</c:formatCode>
                <c:ptCount val="5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香港マカオ台湾の患者・海外輸入症例・無症状病原体保有者!$CL$189:$CL$584</c:f>
              <c:numCache>
                <c:formatCode>m"月"d"日"</c:formatCode>
                <c:ptCount val="3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numCache>
            </c:numRef>
          </c:cat>
          <c:val>
            <c:numRef>
              <c:f>香港マカオ台湾の患者・海外輸入症例・無症状病原体保有者!$CM$189:$CM$584</c:f>
              <c:numCache>
                <c:formatCode>General</c:formatCode>
                <c:ptCount val="3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香港マカオ台湾の患者・海外輸入症例・無症状病原体保有者!$CJ$189:$CJ$585</c:f>
              <c:numCache>
                <c:formatCode>m"月"d"日"</c:formatCode>
                <c:ptCount val="3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numCache>
            </c:numRef>
          </c:cat>
          <c:val>
            <c:numRef>
              <c:f>香港マカオ台湾の患者・海外輸入症例・無症状病原体保有者!$CK$189:$CK$585</c:f>
              <c:numCache>
                <c:formatCode>General</c:formatCode>
                <c:ptCount val="3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省市別輸入症例数変化!$C$2:$C$349</c:f>
              <c:numCache>
                <c:formatCode>m"月"d"日"</c:formatCode>
                <c:ptCount val="3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numCache>
            </c:numRef>
          </c:cat>
          <c:val>
            <c:numRef>
              <c:f>省市別輸入症例数変化!$D$2:$D$349</c:f>
              <c:numCache>
                <c:formatCode>General</c:formatCode>
                <c:ptCount val="34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省市別輸入症例数変化!$C$2:$C$349</c:f>
              <c:numCache>
                <c:formatCode>m"月"d"日"</c:formatCode>
                <c:ptCount val="3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numCache>
            </c:numRef>
          </c:cat>
          <c:val>
            <c:numRef>
              <c:f>省市別輸入症例数変化!$E$2:$E$349</c:f>
              <c:numCache>
                <c:formatCode>General</c:formatCode>
                <c:ptCount val="34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省市別輸入症例数変化!$C$2:$C$349</c:f>
              <c:numCache>
                <c:formatCode>m"月"d"日"</c:formatCode>
                <c:ptCount val="3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numCache>
            </c:numRef>
          </c:cat>
          <c:val>
            <c:numRef>
              <c:f>省市別輸入症例数変化!$F$2:$F$349</c:f>
              <c:numCache>
                <c:formatCode>General</c:formatCode>
                <c:ptCount val="34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省市別輸入症例数変化!$C$2:$C$349</c:f>
              <c:numCache>
                <c:formatCode>m"月"d"日"</c:formatCode>
                <c:ptCount val="3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numCache>
            </c:numRef>
          </c:cat>
          <c:val>
            <c:numRef>
              <c:f>省市別輸入症例数変化!$G$2:$G$349</c:f>
              <c:numCache>
                <c:formatCode>General</c:formatCode>
                <c:ptCount val="34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省市別輸入症例数変化!$C$2:$C$349</c:f>
              <c:numCache>
                <c:formatCode>m"月"d"日"</c:formatCode>
                <c:ptCount val="3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numCache>
            </c:numRef>
          </c:cat>
          <c:val>
            <c:numRef>
              <c:f>省市別輸入症例数変化!$H$2:$H$349</c:f>
              <c:numCache>
                <c:formatCode>General</c:formatCode>
                <c:ptCount val="34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省市別輸入症例数変化!$C$2:$C$349</c:f>
              <c:numCache>
                <c:formatCode>m"月"d"日"</c:formatCode>
                <c:ptCount val="34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numCache>
            </c:numRef>
          </c:cat>
          <c:val>
            <c:numRef>
              <c:f>省市別輸入症例数変化!$I$2:$I$349</c:f>
              <c:numCache>
                <c:formatCode>0_);[Red]\(0\)</c:formatCode>
                <c:ptCount val="34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6" formatCode="General">
                  <c:v>1</c:v>
                </c:pt>
              </c:numCache>
            </c:numRef>
          </c:cat>
          <c:val>
            <c:numRef>
              <c:f>省市別輸入症例数変化!$AH$2:$AH$348</c:f>
              <c:numCache>
                <c:formatCode>0_);[Red]\(0\)</c:formatCode>
                <c:ptCount val="34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省市別輸入症例数変化!$AG$2:$AG$348</c:f>
              <c:numCache>
                <c:formatCode>m"月"d"日"</c:formatCode>
                <c:ptCount val="3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6" formatCode="General">
                  <c:v>1</c:v>
                </c:pt>
              </c:numCache>
            </c:numRef>
          </c:cat>
          <c:val>
            <c:numRef>
              <c:f>省市別輸入症例数変化!$AI$2:$AI$348</c:f>
              <c:numCache>
                <c:formatCode>General</c:formatCode>
                <c:ptCount val="34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香港マカオ台湾の患者・海外輸入症例・無症状病原体保有者!$BQ$29:$BQ$585</c:f>
              <c:numCache>
                <c:formatCode>General</c:formatCode>
                <c:ptCount val="55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香港マカオ台湾の患者・海外輸入症例・無症状病原体保有者!$BR$29:$BR$585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香港マカオ台湾の患者・海外輸入症例・無症状病原体保有者!$BS$29:$BS$585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新疆の情況!$U$6:$U$389</c:f>
              <c:strCache>
                <c:ptCount val="3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strCache>
            </c:strRef>
          </c:cat>
          <c:val>
            <c:numRef>
              <c:f>新疆の情況!$V$6:$V$389</c:f>
              <c:numCache>
                <c:formatCode>General</c:formatCode>
                <c:ptCount val="38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新疆の情況!$U$6:$U$389</c:f>
              <c:strCache>
                <c:ptCount val="3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strCache>
            </c:strRef>
          </c:cat>
          <c:val>
            <c:numRef>
              <c:f>新疆の情況!$Y$6:$Y$389</c:f>
              <c:numCache>
                <c:formatCode>General</c:formatCode>
                <c:ptCount val="38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新疆の情況!$U$6:$U$389</c:f>
              <c:strCache>
                <c:ptCount val="3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strCache>
            </c:strRef>
          </c:cat>
          <c:val>
            <c:numRef>
              <c:f>新疆の情況!$W$6:$W$389</c:f>
              <c:numCache>
                <c:formatCode>General</c:formatCode>
                <c:ptCount val="38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新疆の情況!$U$6:$U$389</c:f>
              <c:strCache>
                <c:ptCount val="3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strCache>
            </c:strRef>
          </c:cat>
          <c:val>
            <c:numRef>
              <c:f>新疆の情況!$X$6:$X$389</c:f>
              <c:numCache>
                <c:formatCode>General</c:formatCode>
                <c:ptCount val="38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新疆の情況!$U$6:$U$389</c:f>
              <c:strCache>
                <c:ptCount val="38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strCache>
            </c:strRef>
          </c:cat>
          <c:val>
            <c:numRef>
              <c:f>新疆の情況!$Z$6:$Z$389</c:f>
              <c:numCache>
                <c:formatCode>General</c:formatCode>
                <c:ptCount val="38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国家衛健委発表に基づく感染状況!$X$27:$X$587</c:f>
              <c:numCache>
                <c:formatCode>#,##0_);[Red]\(#,##0\)</c:formatCode>
                <c:ptCount val="5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国家衛健委発表に基づく感染状況!$Y$27:$Y$587</c:f>
              <c:numCache>
                <c:formatCode>General</c:formatCode>
                <c:ptCount val="5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国家衛健委発表に基づく感染状況!$AA$27:$AA$587</c:f>
              <c:numCache>
                <c:formatCode>General</c:formatCode>
                <c:ptCount val="5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国家衛健委発表に基づく感染状況!$AB$27:$AB$587</c:f>
              <c:numCache>
                <c:formatCode>General</c:formatCode>
                <c:ptCount val="5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国家衛健委発表に基づく感染状況!$X$27:$X$587</c:f>
              <c:numCache>
                <c:formatCode>#,##0_);[Red]\(#,##0\)</c:formatCode>
                <c:ptCount val="5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国家衛健委発表に基づく感染状況!$Y$27:$Y$587</c:f>
              <c:numCache>
                <c:formatCode>General</c:formatCode>
                <c:ptCount val="5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国家衛健委発表に基づく感染状況!$AA$27:$AA$587</c:f>
              <c:numCache>
                <c:formatCode>General</c:formatCode>
                <c:ptCount val="5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国家衛健委発表に基づく感染状況!$AB$27:$AB$587</c:f>
              <c:numCache>
                <c:formatCode>General</c:formatCode>
                <c:ptCount val="5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国家衛健委発表に基づく感染状況!$AA$27:$AA$587</c:f>
              <c:numCache>
                <c:formatCode>General</c:formatCode>
                <c:ptCount val="5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国家衛健委発表に基づく感染状況!$AB$27:$AB$587</c:f>
              <c:numCache>
                <c:formatCode>General</c:formatCode>
                <c:ptCount val="5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国家衛健委発表に基づく感染状況!$X$27:$X$587</c:f>
              <c:numCache>
                <c:formatCode>#,##0_);[Red]\(#,##0\)</c:formatCode>
                <c:ptCount val="5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国家衛健委発表に基づく感染状況!$Y$27:$Y$587</c:f>
              <c:numCache>
                <c:formatCode>General</c:formatCode>
                <c:ptCount val="5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国家衛健委発表に基づく感染状況!$AA$27:$AA$587</c:f>
              <c:numCache>
                <c:formatCode>General</c:formatCode>
                <c:ptCount val="5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国家衛健委発表に基づく感染状況!$Z$27:$Z$587</c:f>
              <c:numCache>
                <c:formatCode>m"月"d"日"</c:formatCode>
                <c:ptCount val="5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numCache>
            </c:numRef>
          </c:cat>
          <c:val>
            <c:numRef>
              <c:f>国家衛健委発表に基づく感染状況!$AB$27:$AB$587</c:f>
              <c:numCache>
                <c:formatCode>General</c:formatCode>
                <c:ptCount val="5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香港マカオ台湾の患者・海外輸入症例・無症状病原体保有者!$CI$29:$CI$585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香港マカオ台湾の患者・海外輸入症例・無症状病原体保有者!$CF$29:$CF$585</c:f>
              <c:numCache>
                <c:formatCode>General</c:formatCode>
                <c:ptCount val="5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香港マカオ台湾の患者・海外輸入症例・無症状病原体保有者!$CG$29:$CG$585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香港マカオ台湾の患者・海外輸入症例・無症状病原体保有者!$CN$485:$CN$585</c:f>
              <c:numCache>
                <c:formatCode>m"月"d"日"</c:formatCode>
                <c:ptCount val="1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numCache>
            </c:numRef>
          </c:cat>
          <c:val>
            <c:numRef>
              <c:f>香港マカオ台湾の患者・海外輸入症例・無症状病原体保有者!$CO$485:$CO$585</c:f>
              <c:numCache>
                <c:formatCode>General</c:formatCode>
                <c:ptCount val="10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香港マカオ台湾の患者・海外輸入症例・無症状病原体保有者!$CN$485:$CN$585</c:f>
              <c:numCache>
                <c:formatCode>m"月"d"日"</c:formatCode>
                <c:ptCount val="1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numCache>
            </c:numRef>
          </c:cat>
          <c:val>
            <c:numRef>
              <c:f>香港マカオ台湾の患者・海外輸入症例・無症状病原体保有者!$CP$485:$CP$585</c:f>
              <c:numCache>
                <c:formatCode>General</c:formatCode>
                <c:ptCount val="10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香港マカオ台湾の患者・海外輸入症例・無症状病原体保有者!$BE$70:$BE$585</c:f>
              <c:numCache>
                <c:formatCode>m"月"d"日"</c:formatCode>
                <c:ptCount val="5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numCache>
            </c:numRef>
          </c:cat>
          <c:val>
            <c:numRef>
              <c:f>香港マカオ台湾の患者・海外輸入症例・無症状病原体保有者!$BF$70:$BF$585</c:f>
              <c:numCache>
                <c:formatCode>General</c:formatCode>
                <c:ptCount val="51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香港マカオ台湾の患者・海外輸入症例・無症状病原体保有者!$BE$70:$BE$585</c:f>
              <c:numCache>
                <c:formatCode>m"月"d"日"</c:formatCode>
                <c:ptCount val="5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numCache>
            </c:numRef>
          </c:cat>
          <c:val>
            <c:numRef>
              <c:f>香港マカオ台湾の患者・海外輸入症例・無症状病原体保有者!$BG$70:$BG$585</c:f>
              <c:numCache>
                <c:formatCode>General</c:formatCode>
                <c:ptCount val="51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香港マカオ台湾の患者・海外輸入症例・無症状病原体保有者!$BX$29:$BX$585</c:f>
              <c:numCache>
                <c:formatCode>General</c:formatCode>
                <c:ptCount val="55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香港マカオ台湾の患者・海外輸入症例・無症状病原体保有者!$BY$29:$BY$585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香港マカオ台湾の患者・海外輸入症例・無症状病原体保有者!$BZ$29:$BZ$585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香港マカオ台湾の患者・海外輸入症例・無症状病原体保有者!$CB$29:$CB$585</c:f>
              <c:numCache>
                <c:formatCode>General</c:formatCode>
                <c:ptCount val="55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香港マカオ台湾の患者・海外輸入症例・無症状病原体保有者!$CC$29:$CC$585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香港マカオ台湾の患者・海外輸入症例・無症状病原体保有者!$CD$29:$CD$585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香港マカオ台湾の患者・海外輸入症例・無症状病原体保有者!$CI$29:$CI$585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香港マカオ台湾の患者・海外輸入症例・無症状病原体保有者!$CF$29:$CF$585</c:f>
              <c:numCache>
                <c:formatCode>General</c:formatCode>
                <c:ptCount val="5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香港マカオ台湾の患者・海外輸入症例・無症状病原体保有者!$CE$29:$CE$585</c:f>
              <c:numCache>
                <c:formatCode>m"月"d"日"</c:formatCode>
                <c:ptCount val="5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numCache>
            </c:numRef>
          </c:cat>
          <c:val>
            <c:numRef>
              <c:f>香港マカオ台湾の患者・海外輸入症例・無症状病原体保有者!$CG$29:$CG$585</c:f>
              <c:numCache>
                <c:formatCode>General</c:formatCode>
                <c:ptCount val="5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6"/>
  <sheetViews>
    <sheetView zoomScaleNormal="100" workbookViewId="0">
      <pane xSplit="2" ySplit="5" topLeftCell="C583" activePane="bottomRight" state="frozen"/>
      <selection pane="topRight" activeCell="C1" sqref="C1"/>
      <selection pane="bottomLeft" activeCell="A8" sqref="A8"/>
      <selection pane="bottomRight" activeCell="A584" sqref="A58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c r="C585" s="48"/>
      <c r="D585" s="84"/>
      <c r="E585" s="110"/>
      <c r="F585" s="57"/>
      <c r="G585" s="48"/>
      <c r="H585" s="89"/>
      <c r="I585" s="89"/>
      <c r="J585" s="48"/>
      <c r="K585" s="56"/>
      <c r="L585" s="48"/>
      <c r="M585" s="89"/>
      <c r="N585" s="48"/>
      <c r="O585" s="89"/>
      <c r="P585" s="111"/>
      <c r="Q585" s="57"/>
      <c r="R585" s="48"/>
      <c r="S585" s="118"/>
      <c r="T585" s="57"/>
      <c r="U585" s="78"/>
      <c r="W585" s="1"/>
      <c r="X585" s="122"/>
      <c r="Z585" s="123"/>
    </row>
    <row r="586" spans="2:29" x14ac:dyDescent="0.55000000000000004">
      <c r="B586" s="77"/>
      <c r="C586" s="59"/>
      <c r="D586" s="49"/>
      <c r="E586" s="61"/>
      <c r="F586" s="60"/>
      <c r="G586" s="59"/>
      <c r="H586" s="61"/>
      <c r="I586" s="55"/>
      <c r="J586" s="59"/>
      <c r="K586" s="61"/>
      <c r="L586" s="59"/>
      <c r="M586" s="61"/>
      <c r="N586" s="48"/>
      <c r="O586" s="60"/>
      <c r="P586" s="124"/>
      <c r="Q586" s="60"/>
      <c r="R586" s="48"/>
      <c r="S586" s="60"/>
      <c r="T586" s="60"/>
      <c r="U586" s="78"/>
    </row>
    <row r="587" spans="2:29" ht="9.5" customHeight="1" thickBot="1" x14ac:dyDescent="0.6">
      <c r="B587" s="66"/>
      <c r="C587" s="79"/>
      <c r="D587" s="80"/>
      <c r="E587" s="82"/>
      <c r="F587" s="95"/>
      <c r="G587" s="79"/>
      <c r="H587" s="82"/>
      <c r="I587" s="82"/>
      <c r="J587" s="79"/>
      <c r="K587" s="82"/>
      <c r="L587" s="79"/>
      <c r="M587" s="82"/>
      <c r="N587" s="83"/>
      <c r="O587" s="81"/>
      <c r="P587" s="94"/>
      <c r="Q587" s="95"/>
      <c r="R587" s="120"/>
      <c r="S587" s="95"/>
      <c r="T587" s="95"/>
      <c r="U587" s="67"/>
    </row>
    <row r="589" spans="2:29" ht="13" customHeight="1" x14ac:dyDescent="0.55000000000000004">
      <c r="E589" s="112"/>
      <c r="F589" s="113"/>
      <c r="G589" s="112" t="s">
        <v>80</v>
      </c>
      <c r="H589" s="113"/>
      <c r="I589" s="113"/>
      <c r="J589" s="113"/>
      <c r="U589" s="72"/>
    </row>
    <row r="590" spans="2:29" ht="13" customHeight="1" x14ac:dyDescent="0.55000000000000004">
      <c r="E590" s="112" t="s">
        <v>98</v>
      </c>
      <c r="F590" s="113"/>
      <c r="G590" s="293" t="s">
        <v>79</v>
      </c>
      <c r="H590" s="294"/>
      <c r="I590" s="112" t="s">
        <v>106</v>
      </c>
      <c r="J590" s="113"/>
    </row>
    <row r="591" spans="2:29" ht="13" customHeight="1" x14ac:dyDescent="0.55000000000000004">
      <c r="B591" s="130"/>
      <c r="E591" s="114" t="s">
        <v>108</v>
      </c>
      <c r="F591" s="113"/>
      <c r="G591" s="115"/>
      <c r="H591" s="115"/>
      <c r="I591" s="112" t="s">
        <v>107</v>
      </c>
      <c r="J591" s="113"/>
    </row>
    <row r="592" spans="2:29" ht="18.5" customHeight="1" x14ac:dyDescent="0.55000000000000004">
      <c r="E592" s="112" t="s">
        <v>96</v>
      </c>
      <c r="F592" s="113"/>
      <c r="G592" s="112" t="s">
        <v>97</v>
      </c>
      <c r="H592" s="113"/>
      <c r="I592" s="113"/>
      <c r="J592" s="113"/>
    </row>
    <row r="593" spans="5:10" ht="13" customHeight="1" x14ac:dyDescent="0.55000000000000004">
      <c r="E593" s="112" t="s">
        <v>98</v>
      </c>
      <c r="F593" s="113"/>
      <c r="G593" s="112" t="s">
        <v>99</v>
      </c>
      <c r="H593" s="113"/>
      <c r="I593" s="113"/>
      <c r="J593" s="113"/>
    </row>
    <row r="594" spans="5:10" ht="13" customHeight="1" x14ac:dyDescent="0.55000000000000004">
      <c r="E594" s="112" t="s">
        <v>98</v>
      </c>
      <c r="F594" s="113"/>
      <c r="G594" s="112" t="s">
        <v>100</v>
      </c>
      <c r="H594" s="113"/>
      <c r="I594" s="113"/>
      <c r="J594" s="113"/>
    </row>
    <row r="595" spans="5:10" ht="13" customHeight="1" x14ac:dyDescent="0.55000000000000004">
      <c r="E595" s="112" t="s">
        <v>101</v>
      </c>
      <c r="F595" s="113"/>
      <c r="G595" s="112" t="s">
        <v>102</v>
      </c>
      <c r="H595" s="113"/>
      <c r="I595" s="113"/>
      <c r="J595" s="113"/>
    </row>
    <row r="596" spans="5:10" ht="13" customHeight="1" x14ac:dyDescent="0.55000000000000004">
      <c r="E596" s="112" t="s">
        <v>103</v>
      </c>
      <c r="F596" s="113"/>
      <c r="G596" s="112" t="s">
        <v>104</v>
      </c>
      <c r="H596" s="113"/>
      <c r="I596" s="113"/>
      <c r="J596" s="113"/>
    </row>
  </sheetData>
  <mergeCells count="12">
    <mergeCell ref="G590:H59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9"/>
  <sheetViews>
    <sheetView topLeftCell="A4" zoomScale="96" zoomScaleNormal="96" workbookViewId="0">
      <pane xSplit="1" ySplit="4" topLeftCell="B579" activePane="bottomRight" state="frozen"/>
      <selection activeCell="A4" sqref="A4"/>
      <selection pane="topRight" activeCell="B4" sqref="B4"/>
      <selection pane="bottomLeft" activeCell="A8" sqref="A8"/>
      <selection pane="bottomRight" activeCell="B583" sqref="B58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3" si="7283">+AW563+1</f>
        <v>403</v>
      </c>
      <c r="AX567" s="237">
        <f t="shared" si="7241"/>
        <v>44391</v>
      </c>
      <c r="AY567" s="6">
        <v>0</v>
      </c>
      <c r="AZ567" s="238">
        <f t="shared" ref="AZ567" si="7284">+AZ563+AY567</f>
        <v>410</v>
      </c>
      <c r="BA567" s="238">
        <f t="shared" ref="BA567:BA583" si="7285">+BA563+1</f>
        <v>347</v>
      </c>
      <c r="BB567" s="130">
        <v>0</v>
      </c>
      <c r="BC567" s="27">
        <f t="shared" ref="BC567" si="7286">+BC563+BB567</f>
        <v>964</v>
      </c>
      <c r="BD567" s="238">
        <f t="shared" ref="BD567:BD583"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BF583" si="8004">+B582</f>
        <v>43</v>
      </c>
      <c r="BG582" s="132">
        <f t="shared" ref="BG582" si="8005">+BI582</f>
        <v>7385</v>
      </c>
      <c r="BH582" s="229">
        <f t="shared" ref="BH582" si="8006">+A582</f>
        <v>44406</v>
      </c>
      <c r="BI582" s="132">
        <f t="shared" ref="BI582" si="8007">+C582</f>
        <v>7385</v>
      </c>
      <c r="BJ582" s="1">
        <f t="shared" ref="BJ582" si="8008">+BE582</f>
        <v>44406</v>
      </c>
      <c r="BK582">
        <f t="shared" ref="BK582:BK583" si="8009">+L582</f>
        <v>25</v>
      </c>
      <c r="BL582">
        <f t="shared" ref="BL582:BL583" si="8010">+M582</f>
        <v>17</v>
      </c>
      <c r="BM582" s="1">
        <f t="shared" ref="BM582" si="8011">+BJ582</f>
        <v>44406</v>
      </c>
      <c r="BN582">
        <f t="shared" ref="BN582" si="8012">+BN578+BK582</f>
        <v>10661</v>
      </c>
      <c r="BO582">
        <f t="shared" ref="BO582" si="8013">+BO578+BL582</f>
        <v>6079</v>
      </c>
      <c r="BP582" s="179">
        <f t="shared" ref="BP582" si="8014">+A582</f>
        <v>44406</v>
      </c>
      <c r="BQ582">
        <f t="shared" ref="BQ582:BQ583"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CB583"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c r="B584" s="240"/>
      <c r="C584" s="154"/>
      <c r="D584" s="154"/>
      <c r="E584" s="147"/>
      <c r="F584" s="147"/>
      <c r="G584" s="147"/>
      <c r="H584" s="135"/>
      <c r="I584" s="147"/>
      <c r="J584" s="135"/>
      <c r="K584" s="42"/>
      <c r="L584" s="146"/>
      <c r="M584" s="147"/>
      <c r="N584" s="135"/>
      <c r="O584" s="135"/>
      <c r="P584" s="147"/>
      <c r="Q584" s="147"/>
      <c r="R584" s="135"/>
      <c r="S584" s="135"/>
      <c r="T584" s="147"/>
      <c r="U584" s="147"/>
      <c r="V584" s="135"/>
      <c r="W584" s="42"/>
      <c r="X584" s="148"/>
      <c r="Y584" s="5"/>
      <c r="Z584" s="75"/>
      <c r="AA584" s="230"/>
      <c r="AB584" s="230"/>
      <c r="AC584" s="231"/>
      <c r="AD584" s="183"/>
      <c r="AE584" s="243"/>
      <c r="AF584" s="155"/>
      <c r="AG584" s="184"/>
      <c r="AH584" s="155"/>
      <c r="AI584" s="184"/>
      <c r="AJ584" s="185"/>
      <c r="AK584" s="186"/>
      <c r="AL584" s="155"/>
      <c r="AM584" s="184"/>
      <c r="AN584" s="155"/>
      <c r="AO584" s="184"/>
      <c r="AP584" s="187"/>
      <c r="AQ584" s="186"/>
      <c r="AR584" s="155"/>
      <c r="AS584" s="184"/>
      <c r="AT584" s="155"/>
      <c r="AU584" s="184"/>
      <c r="AV584" s="188"/>
      <c r="AW584" s="238"/>
      <c r="AX584" s="237"/>
      <c r="AY584" s="6"/>
      <c r="AZ584" s="238"/>
      <c r="BA584" s="238"/>
      <c r="BB584" s="130"/>
      <c r="BC584" s="27"/>
      <c r="BD584" s="238"/>
      <c r="BE584" s="229"/>
      <c r="BF584" s="132"/>
      <c r="BG584" s="132"/>
      <c r="BH584" s="229"/>
      <c r="BI584" s="132"/>
      <c r="BJ584" s="1"/>
      <c r="BM584" s="1"/>
      <c r="BP584" s="179"/>
      <c r="BW584" s="179"/>
      <c r="CA584" s="179"/>
      <c r="CE584" s="179"/>
      <c r="CH584" s="179"/>
      <c r="CJ584" s="1"/>
      <c r="CK584" s="282"/>
      <c r="CL584" s="1"/>
      <c r="CM584" s="283"/>
      <c r="CN584" s="179"/>
    </row>
    <row r="585" spans="1:95" ht="7" customHeight="1" thickBot="1" x14ac:dyDescent="0.6">
      <c r="A585" s="66"/>
      <c r="B585" s="146"/>
      <c r="C585" s="154"/>
      <c r="D585" s="147"/>
      <c r="E585" s="147"/>
      <c r="F585" s="147"/>
      <c r="G585" s="147"/>
      <c r="H585" s="135"/>
      <c r="I585" s="147"/>
      <c r="J585" s="135"/>
      <c r="K585" s="148"/>
      <c r="L585" s="146"/>
      <c r="M585" s="147"/>
      <c r="N585" s="135"/>
      <c r="O585" s="135"/>
      <c r="P585" s="147"/>
      <c r="Q585" s="147"/>
      <c r="R585" s="135"/>
      <c r="S585" s="135"/>
      <c r="T585" s="147"/>
      <c r="U585" s="147"/>
      <c r="V585" s="135"/>
      <c r="W585" s="42"/>
      <c r="X585" s="148"/>
      <c r="Z585" s="66"/>
      <c r="AA585" s="64"/>
      <c r="AB585" s="64"/>
      <c r="AC585" s="64"/>
      <c r="AD585" s="183"/>
      <c r="AE585" s="243"/>
      <c r="AF585" s="155"/>
      <c r="AG585" s="184"/>
      <c r="AH585" s="155"/>
      <c r="AI585" s="184"/>
      <c r="AJ585" s="185"/>
      <c r="AK585" s="186"/>
      <c r="AL585" s="155"/>
      <c r="AM585" s="184"/>
      <c r="AN585" s="155"/>
      <c r="AO585" s="184"/>
      <c r="AP585" s="187"/>
      <c r="AQ585" s="186"/>
      <c r="AR585" s="155"/>
      <c r="AS585" s="184"/>
      <c r="AT585" s="155"/>
      <c r="AU585" s="184"/>
      <c r="AV585" s="188"/>
    </row>
    <row r="586" spans="1:95" x14ac:dyDescent="0.55000000000000004">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AE586">
        <f>SUM(AD443:AD448)</f>
        <v>190</v>
      </c>
      <c r="AY586" s="45" t="s">
        <v>476</v>
      </c>
      <c r="BB586" s="45" t="s">
        <v>475</v>
      </c>
      <c r="BU586">
        <f>SUM(BU442:BU585)</f>
        <v>834</v>
      </c>
    </row>
    <row r="587" spans="1:95" x14ac:dyDescent="0.55000000000000004">
      <c r="AI587" s="259">
        <f>SUM(AI189:AI558)</f>
        <v>205</v>
      </c>
      <c r="AY587" s="45">
        <f>SUM(AY359:AY413)</f>
        <v>69</v>
      </c>
      <c r="BB587" s="45">
        <f>SUM(BB374:BB413)</f>
        <v>941</v>
      </c>
    </row>
    <row r="588" spans="1:95" x14ac:dyDescent="0.55000000000000004">
      <c r="L588">
        <f>SUM(L97:L587)</f>
        <v>10914</v>
      </c>
      <c r="P588">
        <f>SUM(P97:P587)</f>
        <v>2104</v>
      </c>
      <c r="AD588">
        <f>SUM(AD188:AD194)</f>
        <v>82</v>
      </c>
      <c r="AY588" s="45" t="s">
        <v>687</v>
      </c>
    </row>
    <row r="589" spans="1:95" ht="15" customHeight="1" x14ac:dyDescent="0.55000000000000004">
      <c r="A589" s="130"/>
      <c r="D589">
        <f>SUM(B229:B259)</f>
        <v>435</v>
      </c>
      <c r="Z589" s="130"/>
      <c r="AA589" s="130"/>
      <c r="AB589" s="130"/>
      <c r="AC589" s="130"/>
      <c r="AF589">
        <f>SUM(AD188:AD558)</f>
        <v>10740</v>
      </c>
      <c r="AY589" s="45">
        <f>SUM(AY581:AY585)</f>
        <v>2</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56"/>
  <sheetViews>
    <sheetView zoomScaleNormal="100" workbookViewId="0">
      <pane xSplit="3" ySplit="1" topLeftCell="D335" activePane="bottomRight" state="frozen"/>
      <selection pane="topRight" activeCell="C1" sqref="C1"/>
      <selection pane="bottomLeft" activeCell="A2" sqref="A2"/>
      <selection pane="bottomRight" activeCell="D347" sqref="D34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c r="C347" s="1"/>
      <c r="I347" s="265"/>
      <c r="AG347" s="1"/>
      <c r="AH347" s="266"/>
    </row>
    <row r="348" spans="2:35" x14ac:dyDescent="0.55000000000000004">
      <c r="B348" s="240"/>
      <c r="C348" s="1"/>
      <c r="AG348" s="278">
        <v>1</v>
      </c>
    </row>
    <row r="349" spans="2:35" s="264" customFormat="1" ht="5" customHeight="1" x14ac:dyDescent="0.55000000000000004">
      <c r="B349" s="263"/>
      <c r="C349" s="262"/>
      <c r="AF349" s="5"/>
    </row>
    <row r="350" spans="2:35" ht="5.5" customHeight="1" x14ac:dyDescent="0.55000000000000004">
      <c r="B350" s="256"/>
      <c r="C350" s="1"/>
    </row>
    <row r="351" spans="2:35" x14ac:dyDescent="0.55000000000000004">
      <c r="B351">
        <f>SUM(B2:B350)</f>
        <v>5056</v>
      </c>
      <c r="C351" s="1" t="s">
        <v>348</v>
      </c>
      <c r="D351" s="27">
        <f>SUM(D2:D350)</f>
        <v>1424</v>
      </c>
      <c r="E351" s="27">
        <f>SUM(E2:E350)</f>
        <v>988</v>
      </c>
      <c r="F351" s="27">
        <f>SUM(F2:F350)</f>
        <v>499</v>
      </c>
      <c r="G351" s="27">
        <f>SUM(G2:G350)</f>
        <v>296</v>
      </c>
      <c r="H351" s="27">
        <f>SUM(H2:H350)</f>
        <v>366</v>
      </c>
      <c r="J351">
        <f t="shared" ref="J351:AE351" si="612">SUM(J2:J350)</f>
        <v>84</v>
      </c>
      <c r="K351">
        <f t="shared" si="612"/>
        <v>6</v>
      </c>
      <c r="L351">
        <f t="shared" si="612"/>
        <v>17</v>
      </c>
      <c r="M351">
        <f t="shared" si="612"/>
        <v>30</v>
      </c>
      <c r="N351">
        <f t="shared" si="612"/>
        <v>22</v>
      </c>
      <c r="O351">
        <f t="shared" si="612"/>
        <v>17</v>
      </c>
      <c r="P351">
        <f t="shared" si="612"/>
        <v>25</v>
      </c>
      <c r="Q351">
        <f t="shared" si="612"/>
        <v>55</v>
      </c>
      <c r="R351">
        <f t="shared" si="612"/>
        <v>6</v>
      </c>
      <c r="S351">
        <f t="shared" si="612"/>
        <v>56</v>
      </c>
      <c r="T351">
        <f t="shared" si="612"/>
        <v>52</v>
      </c>
      <c r="U351">
        <f t="shared" si="612"/>
        <v>90</v>
      </c>
      <c r="V351">
        <f t="shared" si="612"/>
        <v>1</v>
      </c>
      <c r="W351">
        <f t="shared" si="612"/>
        <v>1</v>
      </c>
      <c r="X351">
        <f t="shared" si="612"/>
        <v>70</v>
      </c>
      <c r="Y351">
        <f t="shared" si="612"/>
        <v>113</v>
      </c>
      <c r="Z351">
        <f t="shared" si="612"/>
        <v>1</v>
      </c>
      <c r="AA351">
        <f t="shared" si="612"/>
        <v>44</v>
      </c>
      <c r="AB351">
        <f t="shared" si="612"/>
        <v>46</v>
      </c>
      <c r="AC351">
        <f t="shared" si="612"/>
        <v>195</v>
      </c>
      <c r="AD351">
        <f t="shared" si="612"/>
        <v>434</v>
      </c>
      <c r="AE351">
        <f t="shared" si="612"/>
        <v>118</v>
      </c>
    </row>
    <row r="352" spans="2:35" x14ac:dyDescent="0.55000000000000004">
      <c r="C352" s="1"/>
    </row>
    <row r="353" spans="2:10" ht="5" customHeight="1" x14ac:dyDescent="0.55000000000000004">
      <c r="C353" s="1"/>
    </row>
    <row r="356" spans="2:10" x14ac:dyDescent="0.55000000000000004">
      <c r="B356" s="240"/>
      <c r="J35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4" zoomScale="70" zoomScaleNormal="70" workbookViewId="0">
      <selection activeCell="V70" sqref="V7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0"/>
  <sheetViews>
    <sheetView topLeftCell="A2" workbookViewId="0">
      <pane xSplit="2" ySplit="2" topLeftCell="C380" activePane="bottomRight" state="frozen"/>
      <selection activeCell="O24" sqref="O24"/>
      <selection pane="topRight" activeCell="O24" sqref="O24"/>
      <selection pane="bottomLeft" activeCell="O24" sqref="O24"/>
      <selection pane="bottomRight" activeCell="G388" sqref="G38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x14ac:dyDescent="0.55000000000000004">
      <c r="B388" s="249"/>
      <c r="C388" s="45"/>
      <c r="G388" s="1"/>
      <c r="H388" s="129"/>
      <c r="I388" s="286"/>
      <c r="J388" s="129"/>
      <c r="K388" s="287"/>
      <c r="L388" s="288"/>
      <c r="M388" s="286"/>
      <c r="N388" s="287"/>
      <c r="O388" s="129"/>
      <c r="P388" s="286"/>
      <c r="Q388" s="289"/>
      <c r="R388" s="290"/>
      <c r="S388" s="289"/>
      <c r="T388" s="129"/>
      <c r="U388" s="291"/>
      <c r="V388" s="286"/>
      <c r="W388" s="286"/>
      <c r="X388" s="129"/>
      <c r="Y388" s="286"/>
      <c r="Z388" s="129"/>
    </row>
    <row r="389" spans="1:26" ht="7.5" customHeight="1" x14ac:dyDescent="0.55000000000000004">
      <c r="H389" s="286"/>
      <c r="I389" s="286"/>
      <c r="J389" s="286"/>
      <c r="K389" s="286"/>
      <c r="L389" s="292"/>
      <c r="M389" s="286"/>
      <c r="N389" s="286"/>
      <c r="O389" s="286"/>
      <c r="P389" s="286"/>
      <c r="Q389" s="286"/>
      <c r="R389" s="292"/>
      <c r="S389" s="286"/>
      <c r="T389" s="286"/>
      <c r="U389" s="286"/>
      <c r="V389" s="286"/>
      <c r="W389" s="286"/>
      <c r="X389" s="129"/>
      <c r="Y389" s="286"/>
      <c r="Z389" s="129"/>
    </row>
    <row r="390" spans="1:26" x14ac:dyDescent="0.55000000000000004">
      <c r="H390" s="286"/>
      <c r="I390" s="286"/>
      <c r="J390" s="286"/>
      <c r="K390" s="286"/>
      <c r="L390" s="292"/>
      <c r="M390" s="286"/>
      <c r="N390" s="286"/>
      <c r="O390" s="286"/>
      <c r="P390" s="286"/>
      <c r="Q390" s="286"/>
      <c r="R390" s="292"/>
      <c r="S390" s="286"/>
      <c r="T390" s="286"/>
      <c r="U390" s="286"/>
      <c r="V390" s="286"/>
      <c r="W390" s="286"/>
      <c r="X390" s="129"/>
      <c r="Y390" s="286"/>
      <c r="Z39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2021-07-31T09:14:08Z</dcterms:modified>
</cp:coreProperties>
</file>