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0E56C115-075D-46E2-909F-727FC8517B1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66" i="5" l="1"/>
  <c r="CP566" i="5"/>
  <c r="CO566" i="5"/>
  <c r="CN566" i="5"/>
  <c r="CM566" i="5"/>
  <c r="CL566" i="5"/>
  <c r="CK566" i="5"/>
  <c r="CJ566" i="5"/>
  <c r="CI566" i="5"/>
  <c r="CH566" i="5"/>
  <c r="CG566" i="5"/>
  <c r="CF566" i="5"/>
  <c r="CE566" i="5"/>
  <c r="CD566" i="5"/>
  <c r="CC566" i="5"/>
  <c r="CB566" i="5"/>
  <c r="CA566" i="5"/>
  <c r="BZ566" i="5"/>
  <c r="BY566" i="5"/>
  <c r="BX566" i="5"/>
  <c r="BW566" i="5"/>
  <c r="BV566" i="5"/>
  <c r="BU566" i="5"/>
  <c r="BS566" i="5"/>
  <c r="BR566" i="5"/>
  <c r="BQ566" i="5"/>
  <c r="BP566" i="5"/>
  <c r="BO566" i="5"/>
  <c r="BL566" i="5"/>
  <c r="BK566" i="5"/>
  <c r="BN566" i="5" s="1"/>
  <c r="BJ566" i="5"/>
  <c r="BM566" i="5" s="1"/>
  <c r="BI566" i="5"/>
  <c r="BG566" i="5" s="1"/>
  <c r="BH566" i="5"/>
  <c r="BF566" i="5"/>
  <c r="BE566" i="5"/>
  <c r="BD566" i="5"/>
  <c r="BC566" i="5"/>
  <c r="BA566" i="5"/>
  <c r="AZ566" i="5"/>
  <c r="AX566" i="5"/>
  <c r="AW566" i="5"/>
  <c r="AU566" i="5"/>
  <c r="AS566" i="5"/>
  <c r="AQ566" i="5"/>
  <c r="AO566" i="5"/>
  <c r="AM566" i="5"/>
  <c r="AK566" i="5"/>
  <c r="AI566" i="5"/>
  <c r="AG566" i="5"/>
  <c r="O567" i="2"/>
  <c r="AB567" i="2"/>
  <c r="AA567" i="2"/>
  <c r="Z567" i="2"/>
  <c r="X567" i="2"/>
  <c r="W567" i="2"/>
  <c r="P567" i="2"/>
  <c r="M567" i="2"/>
  <c r="K567" i="2"/>
  <c r="H567" i="2"/>
  <c r="Y567" i="2" s="1"/>
  <c r="AD566" i="5"/>
  <c r="AE566" i="5" s="1"/>
  <c r="AC566" i="5"/>
  <c r="AB566" i="5"/>
  <c r="AA566" i="5"/>
  <c r="Z566" i="5"/>
  <c r="Y566" i="5"/>
  <c r="C566" i="5"/>
  <c r="D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I567" i="2" l="1"/>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9" i="5" s="1"/>
  <c r="CF443" i="5"/>
  <c r="AE56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BV564" i="5" s="1"/>
  <c r="BV565"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0" i="5"/>
  <c r="CH378" i="5" l="1"/>
  <c r="CE378" i="5"/>
  <c r="CD378" i="5"/>
  <c r="CC378" i="5"/>
  <c r="CB378" i="5"/>
  <c r="CA378" i="5"/>
  <c r="BZ378" i="5"/>
  <c r="BY378" i="5"/>
  <c r="BX378" i="5"/>
  <c r="BW378" i="5"/>
  <c r="BS378" i="5"/>
  <c r="BR378" i="5"/>
  <c r="BQ378" i="5"/>
  <c r="BP378" i="5"/>
  <c r="BL378" i="5"/>
  <c r="BK378" i="5"/>
  <c r="BH378" i="5"/>
  <c r="BF378" i="5"/>
  <c r="BB570"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4"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4" i="7"/>
  <c r="R334"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4" i="7"/>
  <c r="AC334" i="7"/>
  <c r="AB334" i="7"/>
  <c r="Z334" i="7"/>
  <c r="G334" i="7"/>
  <c r="W334" i="7"/>
  <c r="P334" i="7"/>
  <c r="M334" i="7"/>
  <c r="E334"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BD564" i="5" s="1"/>
  <c r="BD565"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BA564" i="5" s="1"/>
  <c r="BA565"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AE564" i="5" s="1"/>
  <c r="AE565" i="5" s="1"/>
  <c r="I44" i="6"/>
  <c r="W43" i="6"/>
  <c r="AF572" i="5"/>
  <c r="AD57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1" i="5"/>
  <c r="L57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N564" i="5" s="1"/>
  <c r="BN565"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O564" i="5" s="1"/>
  <c r="BO565"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W370" i="6" s="1"/>
  <c r="D334" i="5"/>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BI474" i="5"/>
  <c r="BG474" i="5" s="1"/>
  <c r="D474" i="5"/>
  <c r="H310" i="2"/>
  <c r="Y309" i="2"/>
  <c r="M281" i="2"/>
  <c r="M282" i="2" s="1"/>
  <c r="AB280" i="2"/>
  <c r="I280" i="2"/>
  <c r="D565" i="5" l="1"/>
  <c r="BI565" i="5"/>
  <c r="BG565" i="5" s="1"/>
  <c r="D564" i="5"/>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Y564" i="2"/>
  <c r="Y563" i="2"/>
  <c r="Y562" i="2"/>
  <c r="Y561" i="2"/>
  <c r="Y560" i="2"/>
  <c r="Y559" i="2"/>
  <c r="M375" i="2"/>
  <c r="AB374" i="2"/>
  <c r="I374" i="2"/>
  <c r="Y566" i="2" l="1"/>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4" i="7"/>
  <c r="S334" i="7"/>
  <c r="Q334" i="7"/>
  <c r="N334" i="7"/>
  <c r="L334" i="7"/>
  <c r="J334" i="7"/>
  <c r="X334" i="7"/>
  <c r="AA334"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4" i="7"/>
  <c r="H334" i="7"/>
  <c r="D334" i="7"/>
  <c r="B295" i="7"/>
  <c r="AG295" i="7" s="1"/>
  <c r="AH295" i="7"/>
  <c r="M559" i="2" l="1"/>
  <c r="M560" i="2" s="1"/>
  <c r="M561" i="2" s="1"/>
  <c r="M562" i="2" s="1"/>
  <c r="M563" i="2" s="1"/>
  <c r="M564" i="2" s="1"/>
  <c r="M565" i="2" s="1"/>
  <c r="AB558" i="2"/>
  <c r="I558" i="2"/>
  <c r="AB557" i="2"/>
  <c r="I557" i="2"/>
  <c r="AB556" i="2"/>
  <c r="I556" i="2"/>
  <c r="AB555" i="2"/>
  <c r="I555" i="2"/>
  <c r="B334" i="7"/>
  <c r="AB554" i="2"/>
  <c r="I554" i="2"/>
  <c r="AB553" i="2"/>
  <c r="I553" i="2"/>
  <c r="AB552" i="2"/>
  <c r="I552" i="2"/>
  <c r="AB551" i="2"/>
  <c r="I551" i="2"/>
  <c r="AB550" i="2"/>
  <c r="I550" i="2"/>
  <c r="AB549" i="2"/>
  <c r="I549" i="2"/>
  <c r="M566" i="2" l="1"/>
  <c r="AB565" i="2"/>
  <c r="I565" i="2"/>
  <c r="AB564" i="2"/>
  <c r="I564" i="2"/>
  <c r="AB563" i="2"/>
  <c r="I563" i="2"/>
  <c r="AB562" i="2"/>
  <c r="I562" i="2"/>
  <c r="AB561" i="2"/>
  <c r="I561" i="2"/>
  <c r="AB560" i="2"/>
  <c r="I560" i="2"/>
  <c r="AB559" i="2"/>
  <c r="I559" i="2"/>
  <c r="AB566" i="2" l="1"/>
  <c r="I566" i="2"/>
</calcChain>
</file>

<file path=xl/sharedStrings.xml><?xml version="1.0" encoding="utf-8"?>
<sst xmlns="http://schemas.openxmlformats.org/spreadsheetml/2006/main" count="885" uniqueCount="671">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</sst>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国家衛健委発表に基づく感染状況!$X$27:$X$569</c:f>
              <c:numCache>
                <c:formatCode>#,##0_);[Red]\(#,##0\)</c:formatCode>
                <c:ptCount val="5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国家衛健委発表に基づく感染状況!$Y$27:$Y$569</c:f>
              <c:numCache>
                <c:formatCode>General</c:formatCode>
                <c:ptCount val="5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省市別輸入症例数変化!$D$2:$D$332</c:f>
              <c:numCache>
                <c:formatCode>General</c:formatCode>
                <c:ptCount val="33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省市別輸入症例数変化!$E$2:$E$332</c:f>
              <c:numCache>
                <c:formatCode>General</c:formatCode>
                <c:ptCount val="33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省市別輸入症例数変化!$F$2:$F$332</c:f>
              <c:numCache>
                <c:formatCode>General</c:formatCode>
                <c:ptCount val="33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省市別輸入症例数変化!$G$2:$G$332</c:f>
              <c:numCache>
                <c:formatCode>General</c:formatCode>
                <c:ptCount val="33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省市別輸入症例数変化!$H$2:$H$332</c:f>
              <c:numCache>
                <c:formatCode>General</c:formatCode>
                <c:ptCount val="33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省市別輸入症例数変化!$C$2:$C$332</c:f>
              <c:numCache>
                <c:formatCode>m"月"d"日"</c:formatCode>
                <c:ptCount val="3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numCache>
            </c:numRef>
          </c:cat>
          <c:val>
            <c:numRef>
              <c:f>省市別輸入症例数変化!$I$2:$I$332</c:f>
              <c:numCache>
                <c:formatCode>0_);[Red]\(0\)</c:formatCode>
                <c:ptCount val="33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9" formatCode="General">
                  <c:v>1</c:v>
                </c:pt>
              </c:numCache>
            </c:numRef>
          </c:cat>
          <c:val>
            <c:numRef>
              <c:f>省市別輸入症例数変化!$AG$2:$AG$331</c:f>
              <c:numCache>
                <c:formatCode>0_);[Red]\(0\)</c:formatCode>
                <c:ptCount val="33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9" formatCode="General">
                  <c:v>1</c:v>
                </c:pt>
              </c:numCache>
            </c:numRef>
          </c:cat>
          <c:val>
            <c:numRef>
              <c:f>省市別輸入症例数変化!$AH$2:$AH$331</c:f>
              <c:numCache>
                <c:formatCode>General</c:formatCode>
                <c:ptCount val="33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香港マカオ台湾の患者・海外輸入症例・無症状病原体保有者!$BQ$29:$BQ$568</c:f>
              <c:numCache>
                <c:formatCode>General</c:formatCode>
                <c:ptCount val="54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香港マカオ台湾の患者・海外輸入症例・無症状病原体保有者!$BR$29:$BR$568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香港マカオ台湾の患者・海外輸入症例・無症状病原体保有者!$BS$29:$BS$568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新疆の情況!$U$6:$U$372</c:f>
              <c:strCache>
                <c:ptCount val="3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strCache>
            </c:strRef>
          </c:cat>
          <c:val>
            <c:numRef>
              <c:f>新疆の情況!$V$6:$V$372</c:f>
              <c:numCache>
                <c:formatCode>General</c:formatCode>
                <c:ptCount val="36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新疆の情況!$U$6:$U$372</c:f>
              <c:strCache>
                <c:ptCount val="3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strCache>
            </c:strRef>
          </c:cat>
          <c:val>
            <c:numRef>
              <c:f>新疆の情況!$Y$6:$Y$372</c:f>
              <c:numCache>
                <c:formatCode>General</c:formatCode>
                <c:ptCount val="36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新疆の情況!$U$6:$U$372</c:f>
              <c:strCache>
                <c:ptCount val="3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strCache>
            </c:strRef>
          </c:cat>
          <c:val>
            <c:numRef>
              <c:f>新疆の情況!$W$6:$W$372</c:f>
              <c:numCache>
                <c:formatCode>General</c:formatCode>
                <c:ptCount val="36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新疆の情況!$U$6:$U$372</c:f>
              <c:strCache>
                <c:ptCount val="3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strCache>
            </c:strRef>
          </c:cat>
          <c:val>
            <c:numRef>
              <c:f>新疆の情況!$X$6:$X$372</c:f>
              <c:numCache>
                <c:formatCode>General</c:formatCode>
                <c:ptCount val="36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新疆の情況!$U$6:$U$372</c:f>
              <c:strCache>
                <c:ptCount val="3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strCache>
            </c:strRef>
          </c:cat>
          <c:val>
            <c:numRef>
              <c:f>新疆の情況!$Z$6:$Z$372</c:f>
              <c:numCache>
                <c:formatCode>General</c:formatCode>
                <c:ptCount val="36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国家衛健委発表に基づく感染状況!$X$27:$X$569</c:f>
              <c:numCache>
                <c:formatCode>#,##0_);[Red]\(#,##0\)</c:formatCode>
                <c:ptCount val="5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国家衛健委発表に基づく感染状況!$Y$27:$Y$569</c:f>
              <c:numCache>
                <c:formatCode>General</c:formatCode>
                <c:ptCount val="5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国家衛健委発表に基づく感染状況!$AA$27:$AA$569</c:f>
              <c:numCache>
                <c:formatCode>General</c:formatCode>
                <c:ptCount val="5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国家衛健委発表に基づく感染状況!$AB$27:$AB$569</c:f>
              <c:numCache>
                <c:formatCode>General</c:formatCode>
                <c:ptCount val="5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国家衛健委発表に基づく感染状況!$X$27:$X$569</c:f>
              <c:numCache>
                <c:formatCode>#,##0_);[Red]\(#,##0\)</c:formatCode>
                <c:ptCount val="5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国家衛健委発表に基づく感染状況!$Y$27:$Y$569</c:f>
              <c:numCache>
                <c:formatCode>General</c:formatCode>
                <c:ptCount val="5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国家衛健委発表に基づく感染状況!$AA$27:$AA$569</c:f>
              <c:numCache>
                <c:formatCode>General</c:formatCode>
                <c:ptCount val="5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国家衛健委発表に基づく感染状況!$AB$27:$AB$569</c:f>
              <c:numCache>
                <c:formatCode>General</c:formatCode>
                <c:ptCount val="5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国家衛健委発表に基づく感染状況!$AA$27:$AA$569</c:f>
              <c:numCache>
                <c:formatCode>General</c:formatCode>
                <c:ptCount val="5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国家衛健委発表に基づく感染状況!$AB$27:$AB$569</c:f>
              <c:numCache>
                <c:formatCode>General</c:formatCode>
                <c:ptCount val="5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国家衛健委発表に基づく感染状況!$X$27:$X$569</c:f>
              <c:numCache>
                <c:formatCode>#,##0_);[Red]\(#,##0\)</c:formatCode>
                <c:ptCount val="5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国家衛健委発表に基づく感染状況!$Y$27:$Y$569</c:f>
              <c:numCache>
                <c:formatCode>General</c:formatCode>
                <c:ptCount val="5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国家衛健委発表に基づく感染状況!$AA$27:$AA$569</c:f>
              <c:numCache>
                <c:formatCode>General</c:formatCode>
                <c:ptCount val="5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国家衛健委発表に基づく感染状況!$Z$27:$Z$569</c:f>
              <c:numCache>
                <c:formatCode>m"月"d"日"</c:formatCode>
                <c:ptCount val="5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numCache>
            </c:numRef>
          </c:cat>
          <c:val>
            <c:numRef>
              <c:f>国家衛健委発表に基づく感染状況!$AB$27:$AB$569</c:f>
              <c:numCache>
                <c:formatCode>General</c:formatCode>
                <c:ptCount val="5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香港マカオ台湾の患者・海外輸入症例・無症状病原体保有者!$CI$29:$CI$568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香港マカオ台湾の患者・海外輸入症例・無症状病原体保有者!$CF$29:$CF$568</c:f>
              <c:numCache>
                <c:formatCode>General</c:formatCode>
                <c:ptCount val="5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香港マカオ台湾の患者・海外輸入症例・無症状病原体保有者!$CG$29:$CG$568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香港マカオ台湾の患者・海外輸入症例・無症状病原体保有者!$BE$70:$BE$568</c:f>
              <c:numCache>
                <c:formatCode>m"月"d"日"</c:formatCode>
                <c:ptCount val="4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numCache>
            </c:numRef>
          </c:cat>
          <c:val>
            <c:numRef>
              <c:f>香港マカオ台湾の患者・海外輸入症例・無症状病原体保有者!$BF$70:$BF$568</c:f>
              <c:numCache>
                <c:formatCode>General</c:formatCode>
                <c:ptCount val="49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香港マカオ台湾の患者・海外輸入症例・無症状病原体保有者!$BE$70:$BE$568</c:f>
              <c:numCache>
                <c:formatCode>m"月"d"日"</c:formatCode>
                <c:ptCount val="4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numCache>
            </c:numRef>
          </c:cat>
          <c:val>
            <c:numRef>
              <c:f>香港マカオ台湾の患者・海外輸入症例・無症状病原体保有者!$BG$70:$BG$568</c:f>
              <c:numCache>
                <c:formatCode>General</c:formatCode>
                <c:ptCount val="49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香港マカオ台湾の患者・海外輸入症例・無症状病原体保有者!$BX$29:$BX$568</c:f>
              <c:numCache>
                <c:formatCode>General</c:formatCode>
                <c:ptCount val="54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香港マカオ台湾の患者・海外輸入症例・無症状病原体保有者!$BY$29:$BY$568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香港マカオ台湾の患者・海外輸入症例・無症状病原体保有者!$BZ$29:$BZ$568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香港マカオ台湾の患者・海外輸入症例・無症状病原体保有者!$CB$29:$CB$568</c:f>
              <c:numCache>
                <c:formatCode>General</c:formatCode>
                <c:ptCount val="54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香港マカオ台湾の患者・海外輸入症例・無症状病原体保有者!$CC$29:$CC$568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香港マカオ台湾の患者・海外輸入症例・無症状病原体保有者!$CD$29:$CD$568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香港マカオ台湾の患者・海外輸入症例・無症状病原体保有者!$CI$29:$CI$568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香港マカオ台湾の患者・海外輸入症例・無症状病原体保有者!$CF$29:$CF$568</c:f>
              <c:numCache>
                <c:formatCode>General</c:formatCode>
                <c:ptCount val="5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香港マカオ台湾の患者・海外輸入症例・無症状病原体保有者!$CE$29:$CE$568</c:f>
              <c:numCache>
                <c:formatCode>m"月"d"日"</c:formatCode>
                <c:ptCount val="5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numCache>
            </c:numRef>
          </c:cat>
          <c:val>
            <c:numRef>
              <c:f>香港マカオ台湾の患者・海外輸入症例・無症状病原体保有者!$CG$29:$CG$568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8"/>
  <sheetViews>
    <sheetView zoomScaleNormal="100" workbookViewId="0">
      <pane xSplit="2" ySplit="5" topLeftCell="C561" activePane="bottomRight" state="frozen"/>
      <selection pane="topRight" activeCell="C1" sqref="C1"/>
      <selection pane="bottomLeft" activeCell="A8" sqref="A8"/>
      <selection pane="bottomRight" activeCell="B570" sqref="B57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44391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c r="C568" s="59"/>
      <c r="D568" s="49"/>
      <c r="E568" s="61"/>
      <c r="F568" s="60"/>
      <c r="G568" s="59"/>
      <c r="H568" s="61"/>
      <c r="I568" s="55"/>
      <c r="J568" s="59"/>
      <c r="K568" s="61"/>
      <c r="L568" s="59"/>
      <c r="M568" s="61"/>
      <c r="N568" s="48"/>
      <c r="O568" s="60"/>
      <c r="P568" s="124"/>
      <c r="Q568" s="60"/>
      <c r="R568" s="48"/>
      <c r="S568" s="60"/>
      <c r="T568" s="60"/>
      <c r="U568" s="78"/>
    </row>
    <row r="569" spans="2:29" ht="9.5" customHeight="1" thickBot="1" x14ac:dyDescent="0.6">
      <c r="B569" s="66"/>
      <c r="C569" s="79"/>
      <c r="D569" s="80"/>
      <c r="E569" s="82"/>
      <c r="F569" s="95"/>
      <c r="G569" s="79"/>
      <c r="H569" s="82"/>
      <c r="I569" s="82"/>
      <c r="J569" s="79"/>
      <c r="K569" s="82"/>
      <c r="L569" s="79"/>
      <c r="M569" s="82"/>
      <c r="N569" s="83"/>
      <c r="O569" s="81"/>
      <c r="P569" s="94"/>
      <c r="Q569" s="95"/>
      <c r="R569" s="120"/>
      <c r="S569" s="95"/>
      <c r="T569" s="95"/>
      <c r="U569" s="67"/>
    </row>
    <row r="571" spans="2:29" ht="13" customHeight="1" x14ac:dyDescent="0.55000000000000004">
      <c r="E571" s="112"/>
      <c r="F571" s="113"/>
      <c r="G571" s="112" t="s">
        <v>80</v>
      </c>
      <c r="H571" s="113"/>
      <c r="I571" s="113"/>
      <c r="J571" s="113"/>
      <c r="U571" s="72"/>
    </row>
    <row r="572" spans="2:29" ht="13" customHeight="1" x14ac:dyDescent="0.55000000000000004">
      <c r="E572" s="112" t="s">
        <v>98</v>
      </c>
      <c r="F572" s="113"/>
      <c r="G572" s="295" t="s">
        <v>79</v>
      </c>
      <c r="H572" s="296"/>
      <c r="I572" s="112" t="s">
        <v>106</v>
      </c>
      <c r="J572" s="113"/>
    </row>
    <row r="573" spans="2:29" ht="13" customHeight="1" x14ac:dyDescent="0.55000000000000004">
      <c r="B573" s="130"/>
      <c r="E573" s="114" t="s">
        <v>108</v>
      </c>
      <c r="F573" s="113"/>
      <c r="G573" s="115"/>
      <c r="H573" s="115"/>
      <c r="I573" s="112" t="s">
        <v>107</v>
      </c>
      <c r="J573" s="113"/>
    </row>
    <row r="574" spans="2:29" ht="18.5" customHeight="1" x14ac:dyDescent="0.55000000000000004">
      <c r="E574" s="112" t="s">
        <v>96</v>
      </c>
      <c r="F574" s="113"/>
      <c r="G574" s="112" t="s">
        <v>97</v>
      </c>
      <c r="H574" s="113"/>
      <c r="I574" s="113"/>
      <c r="J574" s="113"/>
    </row>
    <row r="575" spans="2:29" ht="13" customHeight="1" x14ac:dyDescent="0.55000000000000004">
      <c r="E575" s="112" t="s">
        <v>98</v>
      </c>
      <c r="F575" s="113"/>
      <c r="G575" s="112" t="s">
        <v>99</v>
      </c>
      <c r="H575" s="113"/>
      <c r="I575" s="113"/>
      <c r="J575" s="113"/>
    </row>
    <row r="576" spans="2:29" ht="13" customHeight="1" x14ac:dyDescent="0.55000000000000004">
      <c r="E576" s="112" t="s">
        <v>98</v>
      </c>
      <c r="F576" s="113"/>
      <c r="G576" s="112" t="s">
        <v>100</v>
      </c>
      <c r="H576" s="113"/>
      <c r="I576" s="113"/>
      <c r="J576" s="113"/>
    </row>
    <row r="577" spans="5:10" ht="13" customHeight="1" x14ac:dyDescent="0.55000000000000004">
      <c r="E577" s="112" t="s">
        <v>101</v>
      </c>
      <c r="F577" s="113"/>
      <c r="G577" s="112" t="s">
        <v>102</v>
      </c>
      <c r="H577" s="113"/>
      <c r="I577" s="113"/>
      <c r="J577" s="113"/>
    </row>
    <row r="578" spans="5:10" ht="13" customHeight="1" x14ac:dyDescent="0.55000000000000004">
      <c r="E578" s="112" t="s">
        <v>103</v>
      </c>
      <c r="F578" s="113"/>
      <c r="G578" s="112" t="s">
        <v>104</v>
      </c>
      <c r="H578" s="113"/>
      <c r="I578" s="113"/>
      <c r="J578" s="113"/>
    </row>
  </sheetData>
  <mergeCells count="12">
    <mergeCell ref="G572:H5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2"/>
  <sheetViews>
    <sheetView topLeftCell="A4" zoomScale="96" zoomScaleNormal="96" workbookViewId="0">
      <pane xSplit="1" ySplit="4" topLeftCell="B559" activePane="bottomRight" state="frozen"/>
      <selection activeCell="A4" sqref="A4"/>
      <selection pane="topRight" activeCell="B4" sqref="B4"/>
      <selection pane="bottomLeft" activeCell="A8" sqref="A8"/>
      <selection pane="bottomRight" activeCell="B566" sqref="B56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3"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BK566" si="7194">+L565</f>
        <v>22</v>
      </c>
      <c r="BL565">
        <f t="shared" ref="BL565:BL566" si="7195">+M565</f>
        <v>22</v>
      </c>
      <c r="BM565" s="1">
        <f t="shared" ref="BM565" si="7196">+BJ565</f>
        <v>44389</v>
      </c>
      <c r="BN565">
        <f t="shared" ref="BN565" si="7197">+BN564+BK565</f>
        <v>10558</v>
      </c>
      <c r="BO565">
        <f t="shared" ref="BO565" si="7198">+BO564+BL565</f>
        <v>5995</v>
      </c>
      <c r="BP565" s="179">
        <f t="shared" ref="BP565" si="7199">+A565</f>
        <v>44389</v>
      </c>
      <c r="BQ565">
        <f t="shared" ref="BQ565:BQ566"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CB566"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 si="7226">+B566+C565</f>
        <v>6865</v>
      </c>
      <c r="D566" s="154">
        <f t="shared" ref="D566" si="7227">+C566-F566</f>
        <v>438</v>
      </c>
      <c r="E566" s="147">
        <v>23</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 si="7228">+A566</f>
        <v>44390</v>
      </c>
      <c r="AA566" s="230">
        <f t="shared" ref="AA566" si="7229">+AF566+AL566+AR566</f>
        <v>27309</v>
      </c>
      <c r="AB566" s="230">
        <f t="shared" ref="AB566" si="7230">+AH566+AN566+AT566</f>
        <v>23619</v>
      </c>
      <c r="AC566" s="231">
        <f t="shared" ref="AC566" si="7231">+AJ566+AP566+AV566</f>
        <v>959</v>
      </c>
      <c r="AD566" s="183">
        <f t="shared" ref="AD566" si="7232">+AF566-AF565</f>
        <v>1</v>
      </c>
      <c r="AE566" s="243">
        <f t="shared" ref="AE566" si="7233">+AE565+AD566</f>
        <v>10747</v>
      </c>
      <c r="AF566" s="155">
        <v>11952</v>
      </c>
      <c r="AG566" s="184">
        <f t="shared" ref="AG566" si="7234">+AH566-AH565</f>
        <v>3</v>
      </c>
      <c r="AH566" s="155">
        <v>11665</v>
      </c>
      <c r="AI566" s="184">
        <f t="shared" ref="AI566" si="7235">+AJ566-AJ565</f>
        <v>0</v>
      </c>
      <c r="AJ566" s="185">
        <v>212</v>
      </c>
      <c r="AK566" s="186">
        <f t="shared" ref="AK566" si="7236">+AL566-AL565</f>
        <v>0</v>
      </c>
      <c r="AL566" s="155">
        <v>55</v>
      </c>
      <c r="AM566" s="184">
        <f t="shared" ref="AM566" si="7237">+AN566-AN565</f>
        <v>0</v>
      </c>
      <c r="AN566" s="155">
        <v>53</v>
      </c>
      <c r="AO566" s="184">
        <f t="shared" ref="AO566" si="7238">+AP566-AP565</f>
        <v>0</v>
      </c>
      <c r="AP566" s="187">
        <v>0</v>
      </c>
      <c r="AQ566" s="186">
        <f t="shared" ref="AQ566" si="7239">+AR566-AR565</f>
        <v>29</v>
      </c>
      <c r="AR566" s="155">
        <v>15302</v>
      </c>
      <c r="AS566" s="184">
        <f t="shared" ref="AS566" si="7240">+AT566-AT565</f>
        <v>51</v>
      </c>
      <c r="AT566" s="155">
        <v>11901</v>
      </c>
      <c r="AU566" s="184">
        <f t="shared" ref="AU566" si="7241">+AV566-AV565</f>
        <v>6</v>
      </c>
      <c r="AV566" s="188">
        <v>747</v>
      </c>
      <c r="AW566" s="238">
        <f t="shared" si="7126"/>
        <v>405</v>
      </c>
      <c r="AX566" s="237">
        <f t="shared" ref="AX566" si="7242">+A566</f>
        <v>44390</v>
      </c>
      <c r="AY566" s="6">
        <v>0</v>
      </c>
      <c r="AZ566" s="238">
        <f t="shared" ref="AZ566" si="7243">+AZ565+AY566</f>
        <v>410</v>
      </c>
      <c r="BA566" s="238">
        <f t="shared" si="7129"/>
        <v>349</v>
      </c>
      <c r="BB566" s="130">
        <v>0</v>
      </c>
      <c r="BC566" s="27">
        <f t="shared" ref="BC566" si="7244">+BC565+BB566</f>
        <v>964</v>
      </c>
      <c r="BD566" s="238">
        <f t="shared" si="7131"/>
        <v>384</v>
      </c>
      <c r="BE566" s="229">
        <f t="shared" ref="BE566" si="7245">+Z566</f>
        <v>44390</v>
      </c>
      <c r="BF566" s="132">
        <f t="shared" ref="BF566" si="7246">+B566</f>
        <v>23</v>
      </c>
      <c r="BG566" s="132">
        <f t="shared" ref="BG566" si="7247">+BI566</f>
        <v>6865</v>
      </c>
      <c r="BH566" s="229">
        <f t="shared" ref="BH566" si="7248">+A566</f>
        <v>44390</v>
      </c>
      <c r="BI566" s="132">
        <f t="shared" ref="BI566" si="7249">+C566</f>
        <v>6865</v>
      </c>
      <c r="BJ566" s="1">
        <f t="shared" ref="BJ566" si="7250">+BE566</f>
        <v>44390</v>
      </c>
      <c r="BK566">
        <f t="shared" ref="BK566" si="7251">+L566</f>
        <v>9</v>
      </c>
      <c r="BL566">
        <f t="shared" ref="BL566" si="7252">+M566</f>
        <v>9</v>
      </c>
      <c r="BM566" s="1">
        <f t="shared" ref="BM566" si="7253">+BJ566</f>
        <v>44390</v>
      </c>
      <c r="BN566">
        <f t="shared" ref="BN566" si="7254">+BN565+BK566</f>
        <v>10567</v>
      </c>
      <c r="BO566">
        <f t="shared" ref="BO566" si="7255">+BO565+BL566</f>
        <v>6004</v>
      </c>
      <c r="BP566" s="179">
        <f t="shared" ref="BP566" si="7256">+A566</f>
        <v>44390</v>
      </c>
      <c r="BQ566">
        <f t="shared" ref="BQ566" si="7257">+AF566</f>
        <v>11952</v>
      </c>
      <c r="BR566">
        <f t="shared" ref="BR566" si="7258">+AH566</f>
        <v>11665</v>
      </c>
      <c r="BS566">
        <f t="shared" ref="BS566" si="7259">+AJ566</f>
        <v>212</v>
      </c>
      <c r="BT566">
        <v>15</v>
      </c>
      <c r="BU566">
        <f t="shared" ref="BU566" si="7260">+AD566</f>
        <v>1</v>
      </c>
      <c r="BV566">
        <f t="shared" ref="BV566" si="7261">+BV565+BU566</f>
        <v>802</v>
      </c>
      <c r="BW566" s="179">
        <f t="shared" ref="BW566" si="7262">+A566</f>
        <v>44390</v>
      </c>
      <c r="BX566">
        <f t="shared" ref="BX566" si="7263">+AL566</f>
        <v>55</v>
      </c>
      <c r="BY566">
        <f t="shared" ref="BY566" si="7264">+AN566</f>
        <v>53</v>
      </c>
      <c r="BZ566">
        <f t="shared" ref="BZ566" si="7265">+AP566</f>
        <v>0</v>
      </c>
      <c r="CA566" s="179">
        <f t="shared" ref="CA566" si="7266">+A566</f>
        <v>44390</v>
      </c>
      <c r="CB566">
        <f t="shared" ref="CB566" si="7267">+AR566</f>
        <v>15302</v>
      </c>
      <c r="CC566">
        <f t="shared" ref="CC566" si="7268">+AT566</f>
        <v>11901</v>
      </c>
      <c r="CD566">
        <f t="shared" ref="CD566" si="7269">+AV566</f>
        <v>747</v>
      </c>
      <c r="CE566" s="179">
        <f t="shared" ref="CE566" si="7270">+A566</f>
        <v>44390</v>
      </c>
      <c r="CF566">
        <f t="shared" ref="CF566" si="7271">+AD566</f>
        <v>1</v>
      </c>
      <c r="CG566">
        <f t="shared" ref="CG566" si="7272">+AG566</f>
        <v>3</v>
      </c>
      <c r="CH566" s="179">
        <f t="shared" ref="CH566" si="7273">+A566</f>
        <v>44390</v>
      </c>
      <c r="CI566">
        <f t="shared" ref="CI566" si="7274">+AI566</f>
        <v>0</v>
      </c>
      <c r="CJ566" s="1">
        <f t="shared" ref="CJ566" si="7275">+Z566</f>
        <v>44390</v>
      </c>
      <c r="CK566" s="282">
        <f t="shared" ref="CK566" si="7276">+AD566</f>
        <v>1</v>
      </c>
      <c r="CL566" s="1">
        <f t="shared" ref="CL566" si="7277">+Z566</f>
        <v>44390</v>
      </c>
      <c r="CM566" s="283">
        <f t="shared" ref="CM566" si="7278">+AI566</f>
        <v>0</v>
      </c>
      <c r="CN566" s="179">
        <f t="shared" ref="CN566" si="7279">+A566</f>
        <v>44390</v>
      </c>
      <c r="CO566">
        <f t="shared" ref="CO566" si="7280">+AQ566</f>
        <v>29</v>
      </c>
      <c r="CP566">
        <f t="shared" ref="CP566" si="7281">+AU566</f>
        <v>6</v>
      </c>
      <c r="CQ566">
        <f t="shared" ref="CQ566" si="7282">+AS566</f>
        <v>51</v>
      </c>
    </row>
    <row r="567" spans="1:95" ht="18" customHeight="1" x14ac:dyDescent="0.55000000000000004">
      <c r="A567" s="221"/>
      <c r="B567" s="240"/>
      <c r="C567" s="154"/>
      <c r="D567" s="154"/>
      <c r="E567" s="147"/>
      <c r="F567" s="147"/>
      <c r="G567" s="147"/>
      <c r="H567" s="135"/>
      <c r="I567" s="147"/>
      <c r="J567" s="135"/>
      <c r="K567" s="42"/>
      <c r="L567" s="146"/>
      <c r="M567" s="147"/>
      <c r="N567" s="135"/>
      <c r="O567" s="135"/>
      <c r="P567" s="147"/>
      <c r="Q567" s="147"/>
      <c r="R567" s="135"/>
      <c r="S567" s="135"/>
      <c r="T567" s="147"/>
      <c r="U567" s="147"/>
      <c r="V567" s="135"/>
      <c r="W567" s="42"/>
      <c r="X567" s="148"/>
      <c r="Y567" s="5"/>
      <c r="Z567" s="221"/>
      <c r="AA567" s="230"/>
      <c r="AB567" s="230"/>
      <c r="AC567" s="231"/>
      <c r="AD567" s="183"/>
      <c r="AE567" s="243"/>
      <c r="AF567" s="155"/>
      <c r="AG567" s="184"/>
      <c r="AH567" s="155"/>
      <c r="AI567" s="184"/>
      <c r="AJ567" s="185"/>
      <c r="AK567" s="186"/>
      <c r="AL567" s="155"/>
      <c r="AM567" s="184"/>
      <c r="AN567" s="155"/>
      <c r="AO567" s="184"/>
      <c r="AP567" s="187"/>
      <c r="AQ567" s="186"/>
      <c r="AR567" s="155"/>
      <c r="AS567" s="184"/>
      <c r="AT567" s="155"/>
      <c r="AU567" s="184"/>
      <c r="AV567" s="188"/>
      <c r="AW567" s="238"/>
      <c r="AX567" s="237"/>
      <c r="AY567" s="6"/>
      <c r="AZ567" s="238"/>
      <c r="BA567" s="238"/>
      <c r="BB567" s="130"/>
      <c r="BC567" s="27"/>
      <c r="BD567" s="238"/>
      <c r="BE567" s="229"/>
      <c r="BF567" s="132"/>
      <c r="BG567" s="132"/>
      <c r="BH567" s="229"/>
      <c r="BI567" s="132"/>
      <c r="BJ567" s="1"/>
      <c r="BM567" s="1"/>
      <c r="BP567" s="293"/>
      <c r="BW567" s="293"/>
      <c r="CA567" s="293"/>
      <c r="CE567" s="293"/>
      <c r="CH567" s="293"/>
      <c r="CJ567" s="1"/>
      <c r="CK567" s="294"/>
      <c r="CL567" s="1"/>
      <c r="CM567" s="294"/>
      <c r="CN567" s="293"/>
    </row>
    <row r="568" spans="1:95" ht="7" customHeight="1" thickBot="1" x14ac:dyDescent="0.6">
      <c r="A568" s="66"/>
      <c r="B568" s="146"/>
      <c r="C568" s="154"/>
      <c r="D568" s="147"/>
      <c r="E568" s="147"/>
      <c r="F568" s="147"/>
      <c r="G568" s="147"/>
      <c r="H568" s="135"/>
      <c r="I568" s="147"/>
      <c r="J568" s="135"/>
      <c r="K568" s="148"/>
      <c r="L568" s="146"/>
      <c r="M568" s="147"/>
      <c r="N568" s="135"/>
      <c r="O568" s="135"/>
      <c r="P568" s="147"/>
      <c r="Q568" s="147"/>
      <c r="R568" s="135"/>
      <c r="S568" s="135"/>
      <c r="T568" s="147"/>
      <c r="U568" s="147"/>
      <c r="V568" s="135"/>
      <c r="W568" s="42"/>
      <c r="X568" s="148"/>
      <c r="Z568" s="66"/>
      <c r="AA568" s="64"/>
      <c r="AB568" s="64"/>
      <c r="AC568" s="64"/>
      <c r="AD568" s="183"/>
      <c r="AE568" s="243"/>
      <c r="AF568" s="155"/>
      <c r="AG568" s="184"/>
      <c r="AH568" s="155"/>
      <c r="AI568" s="184"/>
      <c r="AJ568" s="185"/>
      <c r="AK568" s="186"/>
      <c r="AL568" s="155"/>
      <c r="AM568" s="184"/>
      <c r="AN568" s="155"/>
      <c r="AO568" s="184"/>
      <c r="AP568" s="187"/>
      <c r="AQ568" s="186"/>
      <c r="AR568" s="155"/>
      <c r="AS568" s="184"/>
      <c r="AT568" s="155"/>
      <c r="AU568" s="184"/>
      <c r="AV568" s="188"/>
    </row>
    <row r="569" spans="1:95" x14ac:dyDescent="0.55000000000000004">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AE569">
        <f>SUM(AD443:AD448)</f>
        <v>190</v>
      </c>
      <c r="AY569" s="45" t="s">
        <v>476</v>
      </c>
      <c r="BB569" s="45" t="s">
        <v>475</v>
      </c>
      <c r="BU569">
        <f>SUM(BU442:BU568)</f>
        <v>802</v>
      </c>
    </row>
    <row r="570" spans="1:95" x14ac:dyDescent="0.55000000000000004">
      <c r="AI570" s="259">
        <f>SUM(AI189:AI558)</f>
        <v>205</v>
      </c>
      <c r="AY570" s="45">
        <f>SUM(AY359:AY413)</f>
        <v>69</v>
      </c>
      <c r="BB570" s="45">
        <f>SUM(BB374:BB413)</f>
        <v>941</v>
      </c>
    </row>
    <row r="571" spans="1:95" x14ac:dyDescent="0.55000000000000004">
      <c r="L571">
        <f>SUM(L97:L570)</f>
        <v>10567</v>
      </c>
      <c r="P571">
        <f>SUM(P97:P570)</f>
        <v>2012</v>
      </c>
      <c r="AD571">
        <f>SUM(AD188:AD194)</f>
        <v>82</v>
      </c>
    </row>
    <row r="572" spans="1:95" ht="15" customHeight="1" x14ac:dyDescent="0.55000000000000004">
      <c r="A572" s="130"/>
      <c r="D572">
        <f>SUM(B229:B259)</f>
        <v>435</v>
      </c>
      <c r="Z572" s="130"/>
      <c r="AA572" s="130"/>
      <c r="AB572" s="130"/>
      <c r="AC572" s="130"/>
      <c r="AF572">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9"/>
  <sheetViews>
    <sheetView zoomScaleNormal="100" workbookViewId="0">
      <pane xSplit="3" ySplit="1" topLeftCell="D318" activePane="bottomRight" state="frozen"/>
      <selection pane="topRight" activeCell="C1" sqref="C1"/>
      <selection pane="bottomLeft" activeCell="A2" sqref="A2"/>
      <selection pane="bottomRight" activeCell="G328" sqref="G32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9"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ht="17.5" customHeight="1" x14ac:dyDescent="0.55000000000000004">
      <c r="B330" s="265"/>
      <c r="C330" s="1"/>
      <c r="I330" s="265"/>
      <c r="AF330" s="1"/>
      <c r="AG330" s="266"/>
    </row>
    <row r="331" spans="2:34" x14ac:dyDescent="0.55000000000000004">
      <c r="B331" s="240"/>
      <c r="C331" s="1"/>
      <c r="AF331" s="278">
        <v>1</v>
      </c>
    </row>
    <row r="332" spans="2:34" s="264" customFormat="1" ht="5" customHeight="1" x14ac:dyDescent="0.55000000000000004">
      <c r="B332" s="263"/>
      <c r="C332" s="262"/>
      <c r="AE332" s="5"/>
    </row>
    <row r="333" spans="2:34" ht="5.5" customHeight="1" x14ac:dyDescent="0.55000000000000004">
      <c r="B333" s="256"/>
      <c r="C333" s="1"/>
    </row>
    <row r="334" spans="2:34" x14ac:dyDescent="0.55000000000000004">
      <c r="B334">
        <f>SUM(B2:B333)</f>
        <v>4511</v>
      </c>
      <c r="C334" s="1" t="s">
        <v>348</v>
      </c>
      <c r="D334" s="27">
        <f>SUM(D2:D333)</f>
        <v>1374</v>
      </c>
      <c r="E334" s="27">
        <f>SUM(E2:E333)</f>
        <v>886</v>
      </c>
      <c r="F334" s="27">
        <f>SUM(F2:F333)</f>
        <v>476</v>
      </c>
      <c r="G334" s="27">
        <f>SUM(G2:G333)</f>
        <v>277</v>
      </c>
      <c r="H334" s="27">
        <f>SUM(H2:H333)</f>
        <v>330</v>
      </c>
      <c r="J334">
        <f t="shared" ref="J334:AD334" si="544">SUM(J2:J333)</f>
        <v>76</v>
      </c>
      <c r="K334">
        <f t="shared" si="544"/>
        <v>6</v>
      </c>
      <c r="L334">
        <f t="shared" si="544"/>
        <v>17</v>
      </c>
      <c r="M334">
        <f t="shared" si="544"/>
        <v>26</v>
      </c>
      <c r="N334">
        <f t="shared" si="544"/>
        <v>22</v>
      </c>
      <c r="O334">
        <f t="shared" si="544"/>
        <v>17</v>
      </c>
      <c r="P334">
        <f t="shared" si="544"/>
        <v>25</v>
      </c>
      <c r="Q334">
        <f t="shared" si="544"/>
        <v>48</v>
      </c>
      <c r="R334">
        <f t="shared" si="544"/>
        <v>6</v>
      </c>
      <c r="S334">
        <f t="shared" si="544"/>
        <v>49</v>
      </c>
      <c r="T334">
        <f t="shared" si="544"/>
        <v>44</v>
      </c>
      <c r="U334">
        <f t="shared" si="544"/>
        <v>82</v>
      </c>
      <c r="V334">
        <f t="shared" si="544"/>
        <v>1</v>
      </c>
      <c r="W334">
        <f t="shared" si="544"/>
        <v>69</v>
      </c>
      <c r="X334">
        <f t="shared" si="544"/>
        <v>107</v>
      </c>
      <c r="Y334">
        <f t="shared" si="544"/>
        <v>1</v>
      </c>
      <c r="Z334">
        <f t="shared" si="544"/>
        <v>42</v>
      </c>
      <c r="AA334">
        <f t="shared" si="544"/>
        <v>46</v>
      </c>
      <c r="AB334">
        <f t="shared" si="544"/>
        <v>182</v>
      </c>
      <c r="AC334">
        <f t="shared" si="544"/>
        <v>193</v>
      </c>
      <c r="AD334">
        <f t="shared" si="544"/>
        <v>109</v>
      </c>
    </row>
    <row r="335" spans="2:34" x14ac:dyDescent="0.55000000000000004">
      <c r="C335" s="1"/>
    </row>
    <row r="336" spans="2:34" ht="5" customHeight="1" x14ac:dyDescent="0.55000000000000004">
      <c r="C336" s="1"/>
    </row>
    <row r="339" spans="2:10" x14ac:dyDescent="0.55000000000000004">
      <c r="B339" s="240"/>
      <c r="J33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4" zoomScale="70" zoomScaleNormal="70" workbookViewId="0">
      <selection activeCell="S74" sqref="S7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3"/>
  <sheetViews>
    <sheetView topLeftCell="A2" workbookViewId="0">
      <pane xSplit="2" ySplit="2" topLeftCell="C365" activePane="bottomRight" state="frozen"/>
      <selection activeCell="O24" sqref="O24"/>
      <selection pane="topRight" activeCell="O24" sqref="O24"/>
      <selection pane="bottomLeft" activeCell="O24" sqref="O24"/>
      <selection pane="bottomRight" activeCell="G371" sqref="G37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x14ac:dyDescent="0.55000000000000004">
      <c r="B371" s="249"/>
      <c r="C371" s="45"/>
      <c r="G371" s="1"/>
      <c r="H371" s="129"/>
      <c r="I371" s="286"/>
      <c r="J371" s="129"/>
      <c r="K371" s="287"/>
      <c r="L371" s="288"/>
      <c r="M371" s="286"/>
      <c r="N371" s="287"/>
      <c r="O371" s="129"/>
      <c r="P371" s="286"/>
      <c r="Q371" s="289"/>
      <c r="R371" s="290"/>
      <c r="S371" s="289"/>
      <c r="T371" s="129"/>
      <c r="U371" s="291"/>
      <c r="V371" s="286"/>
      <c r="W371" s="286"/>
      <c r="X371" s="129"/>
      <c r="Y371" s="286"/>
      <c r="Z371" s="129"/>
    </row>
    <row r="372" spans="1:26" ht="7.5" customHeight="1" x14ac:dyDescent="0.55000000000000004">
      <c r="H372" s="286"/>
      <c r="I372" s="286"/>
      <c r="J372" s="286"/>
      <c r="K372" s="286"/>
      <c r="L372" s="292"/>
      <c r="M372" s="286"/>
      <c r="N372" s="286"/>
      <c r="O372" s="286"/>
      <c r="P372" s="286"/>
      <c r="Q372" s="286"/>
      <c r="R372" s="292"/>
      <c r="S372" s="286"/>
      <c r="T372" s="286"/>
      <c r="U372" s="286"/>
      <c r="V372" s="286"/>
      <c r="W372" s="286"/>
      <c r="X372" s="129"/>
      <c r="Y372" s="286"/>
      <c r="Z372" s="129"/>
    </row>
    <row r="373" spans="1:26" x14ac:dyDescent="0.55000000000000004">
      <c r="H373" s="286"/>
      <c r="I373" s="286"/>
      <c r="J373" s="286"/>
      <c r="K373" s="286"/>
      <c r="L373" s="292"/>
      <c r="M373" s="286"/>
      <c r="N373" s="286"/>
      <c r="O373" s="286"/>
      <c r="P373" s="286"/>
      <c r="Q373" s="286"/>
      <c r="R373" s="292"/>
      <c r="S373" s="286"/>
      <c r="T373" s="286"/>
      <c r="U373" s="286"/>
      <c r="V373" s="286"/>
      <c r="W373" s="286"/>
      <c r="X373" s="129"/>
      <c r="Y373" s="286"/>
      <c r="Z37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2021-07-14T05:18:22Z</dcterms:modified>
</cp:coreProperties>
</file>