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8_{790E5011-4A57-48AE-9312-3C50008B1AD4}"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77" i="5" l="1"/>
  <c r="CP577" i="5"/>
  <c r="CO577" i="5"/>
  <c r="CN577" i="5"/>
  <c r="CM577" i="5"/>
  <c r="CL577" i="5"/>
  <c r="CK577" i="5"/>
  <c r="CJ577" i="5"/>
  <c r="CI577" i="5"/>
  <c r="CH577" i="5"/>
  <c r="CG577" i="5"/>
  <c r="CF577" i="5"/>
  <c r="CE577" i="5"/>
  <c r="CD577" i="5"/>
  <c r="CC577" i="5"/>
  <c r="CB577" i="5"/>
  <c r="CA577" i="5"/>
  <c r="BZ577" i="5"/>
  <c r="BY577" i="5"/>
  <c r="BX577" i="5"/>
  <c r="BW577" i="5"/>
  <c r="BV577" i="5"/>
  <c r="BU577" i="5"/>
  <c r="BS577" i="5"/>
  <c r="BR577" i="5"/>
  <c r="BQ577" i="5"/>
  <c r="BP577" i="5"/>
  <c r="BO577" i="5"/>
  <c r="BL577" i="5"/>
  <c r="BK577" i="5"/>
  <c r="BN577" i="5" s="1"/>
  <c r="BJ577" i="5"/>
  <c r="BM577" i="5" s="1"/>
  <c r="BI577" i="5"/>
  <c r="BG577" i="5" s="1"/>
  <c r="BH577" i="5"/>
  <c r="BF577" i="5"/>
  <c r="BE577" i="5"/>
  <c r="BD577" i="5"/>
  <c r="BC577" i="5"/>
  <c r="BA577" i="5"/>
  <c r="AZ577" i="5"/>
  <c r="AX577" i="5"/>
  <c r="AW577" i="5"/>
  <c r="AU577" i="5"/>
  <c r="AS577" i="5"/>
  <c r="AQ577" i="5"/>
  <c r="AO577" i="5"/>
  <c r="AM577" i="5"/>
  <c r="AK577" i="5"/>
  <c r="AI577" i="5"/>
  <c r="AG577" i="5"/>
  <c r="AB578" i="2"/>
  <c r="AA578" i="2"/>
  <c r="Z578" i="2"/>
  <c r="Y578" i="2"/>
  <c r="X578" i="2"/>
  <c r="W578" i="2"/>
  <c r="P578" i="2"/>
  <c r="O578" i="2"/>
  <c r="M578" i="2"/>
  <c r="K578" i="2"/>
  <c r="H578" i="2"/>
  <c r="AD577" i="5"/>
  <c r="AE577" i="5" s="1"/>
  <c r="AC577" i="5"/>
  <c r="AB577" i="5"/>
  <c r="AA577" i="5"/>
  <c r="Z577" i="5"/>
  <c r="Y577" i="5"/>
  <c r="C577" i="5"/>
  <c r="D577" i="5" s="1"/>
  <c r="AH340" i="7"/>
  <c r="AF340" i="7"/>
  <c r="I340" i="7"/>
  <c r="B340" i="7" s="1"/>
  <c r="AG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I578" i="2" l="1"/>
  <c r="CM576" i="5"/>
  <c r="AH339" i="7"/>
  <c r="AF339" i="7"/>
  <c r="I339" i="7"/>
  <c r="B339" i="7" s="1"/>
  <c r="AG339" i="7" s="1"/>
  <c r="AD576" i="5"/>
  <c r="AC576" i="5"/>
  <c r="AB576" i="5"/>
  <c r="AA576" i="5"/>
  <c r="Z576" i="5"/>
  <c r="AA577" i="2"/>
  <c r="Z577" i="2"/>
  <c r="X577" i="2"/>
  <c r="W577" i="2"/>
  <c r="P577" i="2"/>
  <c r="CP575" i="5"/>
  <c r="CN575" i="5"/>
  <c r="CK575" i="5"/>
  <c r="CH575" i="5"/>
  <c r="CG575" i="5"/>
  <c r="CE575" i="5"/>
  <c r="CD575" i="5"/>
  <c r="CC575" i="5"/>
  <c r="CB575" i="5"/>
  <c r="CA575" i="5"/>
  <c r="BZ575" i="5"/>
  <c r="BY575" i="5"/>
  <c r="BX575" i="5"/>
  <c r="BW575" i="5"/>
  <c r="BU575" i="5"/>
  <c r="BS575" i="5"/>
  <c r="BR575" i="5"/>
  <c r="BQ575" i="5"/>
  <c r="BP575" i="5"/>
  <c r="BL575" i="5"/>
  <c r="BK575" i="5"/>
  <c r="BH575" i="5"/>
  <c r="BF575" i="5"/>
  <c r="AX575" i="5"/>
  <c r="AU575" i="5"/>
  <c r="AS575" i="5"/>
  <c r="CQ575" i="5" s="1"/>
  <c r="AQ575" i="5"/>
  <c r="CO575" i="5" s="1"/>
  <c r="AO575" i="5"/>
  <c r="AM575" i="5"/>
  <c r="AK575" i="5"/>
  <c r="AI575" i="5"/>
  <c r="CI575" i="5" s="1"/>
  <c r="AG575" i="5"/>
  <c r="AA576" i="2"/>
  <c r="Z576" i="2"/>
  <c r="X576" i="2"/>
  <c r="W576" i="2"/>
  <c r="P576" i="2"/>
  <c r="AD575" i="5"/>
  <c r="CF575" i="5" s="1"/>
  <c r="AC575" i="5"/>
  <c r="AB575" i="5"/>
  <c r="AA575" i="5"/>
  <c r="Z575" i="5"/>
  <c r="CJ575" i="5" s="1"/>
  <c r="AH338" i="7"/>
  <c r="AF338" i="7"/>
  <c r="I338" i="7"/>
  <c r="B338" i="7" s="1"/>
  <c r="AG338" i="7" s="1"/>
  <c r="Y379" i="6"/>
  <c r="V379" i="6"/>
  <c r="U379" i="6"/>
  <c r="CN574" i="5"/>
  <c r="CI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H337" i="7"/>
  <c r="AF337" i="7"/>
  <c r="I337" i="7"/>
  <c r="B337" i="7" s="1"/>
  <c r="AG337" i="7" s="1"/>
  <c r="Y378" i="6"/>
  <c r="V378" i="6"/>
  <c r="U378" i="6"/>
  <c r="CN573" i="5"/>
  <c r="CI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G336" i="7" s="1"/>
  <c r="AH336" i="7"/>
  <c r="AF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G335" i="7" s="1"/>
  <c r="AH335" i="7"/>
  <c r="AF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H334" i="7"/>
  <c r="AF334" i="7"/>
  <c r="I334" i="7"/>
  <c r="B334" i="7" s="1"/>
  <c r="AG334" i="7" s="1"/>
  <c r="Y375" i="6"/>
  <c r="V375" i="6"/>
  <c r="U375" i="6"/>
  <c r="CF576" i="5" l="1"/>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H333" i="7"/>
  <c r="AF333" i="7"/>
  <c r="I333" i="7"/>
  <c r="B333" i="7" s="1"/>
  <c r="AG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H332" i="7"/>
  <c r="AF332" i="7"/>
  <c r="I332" i="7"/>
  <c r="B332" i="7" s="1"/>
  <c r="AG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I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H331" i="7"/>
  <c r="AF331" i="7"/>
  <c r="I331" i="7"/>
  <c r="B331" i="7" s="1"/>
  <c r="AG331" i="7" s="1"/>
  <c r="Y372" i="6"/>
  <c r="V372" i="6"/>
  <c r="U372" i="6"/>
  <c r="AA568" i="2"/>
  <c r="Z568" i="2"/>
  <c r="X568" i="2"/>
  <c r="W568" i="2"/>
  <c r="P568" i="2"/>
  <c r="I330" i="7"/>
  <c r="B330" i="7" s="1"/>
  <c r="AG330" i="7" s="1"/>
  <c r="AH330" i="7"/>
  <c r="AF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H329" i="7"/>
  <c r="AF329" i="7"/>
  <c r="I329" i="7"/>
  <c r="B329" i="7" s="1"/>
  <c r="AG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H328" i="7"/>
  <c r="AF328" i="7"/>
  <c r="I328" i="7"/>
  <c r="B328" i="7" s="1"/>
  <c r="AG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H327" i="7"/>
  <c r="AF327" i="7"/>
  <c r="I327" i="7"/>
  <c r="B327" i="7" s="1"/>
  <c r="AG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H326" i="7"/>
  <c r="AF326" i="7"/>
  <c r="I326" i="7"/>
  <c r="B326" i="7" s="1"/>
  <c r="AG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H325" i="7"/>
  <c r="AF325" i="7"/>
  <c r="I325" i="7"/>
  <c r="B325" i="7" s="1"/>
  <c r="AG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H324" i="7"/>
  <c r="AF324" i="7"/>
  <c r="I324" i="7"/>
  <c r="B324" i="7" s="1"/>
  <c r="AG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45"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4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4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67" i="5"/>
  <c r="AW571" i="5" s="1"/>
  <c r="AW575" i="5" s="1"/>
  <c r="Y564" i="5"/>
  <c r="Y568" i="5" s="1"/>
  <c r="Y572" i="5" s="1"/>
  <c r="Y576" i="5" s="1"/>
  <c r="Y567" i="5"/>
  <c r="Y571" i="5" s="1"/>
  <c r="Y575"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Y565" i="5" l="1"/>
  <c r="Y569" i="5" s="1"/>
  <c r="Y573" i="5" s="1"/>
  <c r="AW565" i="5"/>
  <c r="AW569" i="5" s="1"/>
  <c r="AW573" i="5" s="1"/>
  <c r="BV443" i="5"/>
  <c r="CK444" i="5"/>
  <c r="BU444" i="5"/>
  <c r="BU580" i="5" s="1"/>
  <c r="CF443" i="5"/>
  <c r="AE580"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Y566" i="5"/>
  <c r="Y570" i="5" s="1"/>
  <c r="Y574"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BV564" i="5" l="1"/>
  <c r="BV568" i="5" s="1"/>
  <c r="BV572" i="5" s="1"/>
  <c r="BV576" i="5" s="1"/>
  <c r="BV567" i="5"/>
  <c r="BV571" i="5" s="1"/>
  <c r="BV57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BV565" i="5" l="1"/>
  <c r="BV569" i="5" s="1"/>
  <c r="BV57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81" i="5"/>
  <c r="CH378" i="5" l="1"/>
  <c r="CE378" i="5"/>
  <c r="CD378" i="5"/>
  <c r="CC378" i="5"/>
  <c r="CB378" i="5"/>
  <c r="CA378" i="5"/>
  <c r="BZ378" i="5"/>
  <c r="BY378" i="5"/>
  <c r="BX378" i="5"/>
  <c r="BW378" i="5"/>
  <c r="BS378" i="5"/>
  <c r="BR378" i="5"/>
  <c r="BQ378" i="5"/>
  <c r="BP378" i="5"/>
  <c r="BL378" i="5"/>
  <c r="BK378" i="5"/>
  <c r="BH378" i="5"/>
  <c r="BF378" i="5"/>
  <c r="BB581"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45"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45" i="7"/>
  <c r="R345"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45" i="7"/>
  <c r="AC345" i="7"/>
  <c r="AB345" i="7"/>
  <c r="Z345" i="7"/>
  <c r="G345" i="7"/>
  <c r="W345" i="7"/>
  <c r="P345" i="7"/>
  <c r="M345" i="7"/>
  <c r="E345"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5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67" i="5"/>
  <c r="BD571" i="5" s="1"/>
  <c r="BD57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83"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67" i="5"/>
  <c r="BA571" i="5" s="1"/>
  <c r="BA57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8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83" i="5"/>
  <c r="AD582"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67" i="5"/>
  <c r="BC571" i="5" s="1"/>
  <c r="BC57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67" i="5"/>
  <c r="AZ571" i="5" s="1"/>
  <c r="AZ575" i="5" s="1"/>
  <c r="BC565" i="5"/>
  <c r="BC569" i="5" s="1"/>
  <c r="BC57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AZ565" i="5"/>
  <c r="AZ569" i="5" s="1"/>
  <c r="AZ57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82" i="5"/>
  <c r="L582"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67" i="5"/>
  <c r="BO571" i="5" s="1"/>
  <c r="BO575" i="5" s="1"/>
  <c r="BN564" i="5"/>
  <c r="BN568" i="5" s="1"/>
  <c r="BN572" i="5" s="1"/>
  <c r="BN576" i="5" s="1"/>
  <c r="BN567" i="5"/>
  <c r="BN571" i="5" s="1"/>
  <c r="BN575" i="5" s="1"/>
  <c r="I132" i="6"/>
  <c r="W131" i="6"/>
  <c r="AA108" i="2"/>
  <c r="Z108" i="2"/>
  <c r="X108" i="2"/>
  <c r="W108" i="2"/>
  <c r="P108" i="2"/>
  <c r="BN565" i="5" l="1"/>
  <c r="BN569" i="5" s="1"/>
  <c r="BN573" i="5" s="1"/>
  <c r="BO565" i="5"/>
  <c r="BO569" i="5" s="1"/>
  <c r="BO5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N566" i="5"/>
  <c r="BN570" i="5" s="1"/>
  <c r="BN57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W381" i="6" s="1"/>
  <c r="D347" i="5"/>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BI567" i="5"/>
  <c r="BG567" i="5" s="1"/>
  <c r="D567" i="5"/>
  <c r="D566" i="5"/>
  <c r="BI566" i="5"/>
  <c r="BG566" i="5" s="1"/>
  <c r="Y313" i="2"/>
  <c r="H314" i="2"/>
  <c r="M286" i="2"/>
  <c r="AB285" i="2"/>
  <c r="I285" i="2"/>
  <c r="D576" i="5" l="1"/>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Y564" i="2"/>
  <c r="Y563" i="2"/>
  <c r="Y562" i="2"/>
  <c r="Y561" i="2"/>
  <c r="Y560" i="2"/>
  <c r="Y559" i="2"/>
  <c r="M375" i="2"/>
  <c r="AB374" i="2"/>
  <c r="I374" i="2"/>
  <c r="Y577" i="2" l="1"/>
  <c r="Y576" i="2"/>
  <c r="Y575" i="2"/>
  <c r="Y574" i="2"/>
  <c r="Y573" i="2"/>
  <c r="Y572" i="2"/>
  <c r="Y571" i="2"/>
  <c r="Y570" i="2"/>
  <c r="Y569" i="2"/>
  <c r="Y568" i="2"/>
  <c r="Y567" i="2"/>
  <c r="Y566" i="2"/>
  <c r="M376" i="2"/>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45" i="7"/>
  <c r="S345" i="7"/>
  <c r="Q345" i="7"/>
  <c r="N345" i="7"/>
  <c r="L345" i="7"/>
  <c r="J345" i="7"/>
  <c r="X345" i="7"/>
  <c r="AA345"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45" i="7"/>
  <c r="H345" i="7"/>
  <c r="D345" i="7"/>
  <c r="B295" i="7"/>
  <c r="AG295" i="7" s="1"/>
  <c r="AH295" i="7"/>
  <c r="M559" i="2" l="1"/>
  <c r="M560" i="2" s="1"/>
  <c r="M561" i="2" s="1"/>
  <c r="M562" i="2" s="1"/>
  <c r="M563" i="2" s="1"/>
  <c r="M564" i="2" s="1"/>
  <c r="M565" i="2" s="1"/>
  <c r="AB558" i="2"/>
  <c r="I558" i="2"/>
  <c r="AB557" i="2"/>
  <c r="I557" i="2"/>
  <c r="AB556" i="2"/>
  <c r="I556" i="2"/>
  <c r="AB555" i="2"/>
  <c r="I555" i="2"/>
  <c r="B345"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AB565" i="2"/>
  <c r="I565" i="2"/>
  <c r="AB564" i="2"/>
  <c r="I564" i="2"/>
  <c r="AB563" i="2"/>
  <c r="I563" i="2"/>
  <c r="AB562" i="2"/>
  <c r="I562" i="2"/>
  <c r="AB561" i="2"/>
  <c r="I561" i="2"/>
  <c r="AB560" i="2"/>
  <c r="I560" i="2"/>
  <c r="AB559" i="2"/>
  <c r="I559" i="2"/>
  <c r="AB577" i="2" l="1"/>
  <c r="I577" i="2"/>
  <c r="AB576" i="2"/>
  <c r="I576" i="2"/>
  <c r="AB575" i="2"/>
  <c r="I575" i="2"/>
  <c r="AB574" i="2"/>
  <c r="I574" i="2"/>
  <c r="AB573" i="2"/>
  <c r="I573" i="2"/>
  <c r="AB572" i="2"/>
  <c r="I572" i="2"/>
  <c r="AB571" i="2"/>
  <c r="I571" i="2"/>
  <c r="AB570" i="2"/>
  <c r="I570" i="2"/>
  <c r="AB569" i="2"/>
  <c r="I569" i="2"/>
  <c r="AB568" i="2"/>
  <c r="I568" i="2"/>
  <c r="AB567" i="2"/>
  <c r="I567" i="2"/>
  <c r="AB566" i="2"/>
  <c r="I566" i="2"/>
</calcChain>
</file>

<file path=xl/sharedStrings.xml><?xml version="1.0" encoding="utf-8"?>
<sst xmlns="http://schemas.openxmlformats.org/spreadsheetml/2006/main" count="896" uniqueCount="682">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</sst>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国家衛健委発表に基づく感染状況!$X$27:$X$581</c:f>
              <c:numCache>
                <c:formatCode>#,##0_);[Red]\(#,##0\)</c:formatCode>
                <c:ptCount val="5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国家衛健委発表に基づく感染状況!$Y$27:$Y$581</c:f>
              <c:numCache>
                <c:formatCode>General</c:formatCode>
                <c:ptCount val="5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香港マカオ台湾の患者・海外輸入症例・無症状病原体保有者!$CL$189:$CL$578</c:f>
              <c:numCache>
                <c:formatCode>m"月"d"日"</c:formatCode>
                <c:ptCount val="3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numCache>
            </c:numRef>
          </c:cat>
          <c:val>
            <c:numRef>
              <c:f>香港マカオ台湾の患者・海外輸入症例・無症状病原体保有者!$CM$189:$CM$578</c:f>
              <c:numCache>
                <c:formatCode>General</c:formatCode>
                <c:ptCount val="3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香港マカオ台湾の患者・海外輸入症例・無症状病原体保有者!$CJ$189:$CJ$579</c:f>
              <c:numCache>
                <c:formatCode>m"月"d"日"</c:formatCode>
                <c:ptCount val="3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numCache>
            </c:numRef>
          </c:cat>
          <c:val>
            <c:numRef>
              <c:f>香港マカオ台湾の患者・海外輸入症例・無症状病原体保有者!$CK$189:$CK$579</c:f>
              <c:numCache>
                <c:formatCode>General</c:formatCode>
                <c:ptCount val="39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省市別輸入症例数変化!$C$2:$C$343</c:f>
              <c:numCache>
                <c:formatCode>m"月"d"日"</c:formatCode>
                <c:ptCount val="3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numCache>
            </c:numRef>
          </c:cat>
          <c:val>
            <c:numRef>
              <c:f>省市別輸入症例数変化!$D$2:$D$343</c:f>
              <c:numCache>
                <c:formatCode>General</c:formatCode>
                <c:ptCount val="34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省市別輸入症例数変化!$C$2:$C$343</c:f>
              <c:numCache>
                <c:formatCode>m"月"d"日"</c:formatCode>
                <c:ptCount val="3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numCache>
            </c:numRef>
          </c:cat>
          <c:val>
            <c:numRef>
              <c:f>省市別輸入症例数変化!$E$2:$E$343</c:f>
              <c:numCache>
                <c:formatCode>General</c:formatCode>
                <c:ptCount val="34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省市別輸入症例数変化!$C$2:$C$343</c:f>
              <c:numCache>
                <c:formatCode>m"月"d"日"</c:formatCode>
                <c:ptCount val="3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numCache>
            </c:numRef>
          </c:cat>
          <c:val>
            <c:numRef>
              <c:f>省市別輸入症例数変化!$F$2:$F$343</c:f>
              <c:numCache>
                <c:formatCode>General</c:formatCode>
                <c:ptCount val="34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省市別輸入症例数変化!$C$2:$C$343</c:f>
              <c:numCache>
                <c:formatCode>m"月"d"日"</c:formatCode>
                <c:ptCount val="3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numCache>
            </c:numRef>
          </c:cat>
          <c:val>
            <c:numRef>
              <c:f>省市別輸入症例数変化!$G$2:$G$343</c:f>
              <c:numCache>
                <c:formatCode>General</c:formatCode>
                <c:ptCount val="34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省市別輸入症例数変化!$C$2:$C$343</c:f>
              <c:numCache>
                <c:formatCode>m"月"d"日"</c:formatCode>
                <c:ptCount val="3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numCache>
            </c:numRef>
          </c:cat>
          <c:val>
            <c:numRef>
              <c:f>省市別輸入症例数変化!$H$2:$H$343</c:f>
              <c:numCache>
                <c:formatCode>General</c:formatCode>
                <c:ptCount val="34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省市別輸入症例数変化!$C$2:$C$343</c:f>
              <c:numCache>
                <c:formatCode>m"月"d"日"</c:formatCode>
                <c:ptCount val="3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numCache>
            </c:numRef>
          </c:cat>
          <c:val>
            <c:numRef>
              <c:f>省市別輸入症例数変化!$I$2:$I$343</c:f>
              <c:numCache>
                <c:formatCode>0_);[Red]\(0\)</c:formatCode>
                <c:ptCount val="34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省市別輸入症例数変化!$AF$2:$AF$342</c:f>
              <c:numCache>
                <c:formatCode>m"月"d"日"</c:formatCode>
                <c:ptCount val="3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40" formatCode="General">
                  <c:v>1</c:v>
                </c:pt>
              </c:numCache>
            </c:numRef>
          </c:cat>
          <c:val>
            <c:numRef>
              <c:f>省市別輸入症例数変化!$AG$2:$AG$342</c:f>
              <c:numCache>
                <c:formatCode>0_);[Red]\(0\)</c:formatCode>
                <c:ptCount val="34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省市別輸入症例数変化!$AF$2:$AF$342</c:f>
              <c:numCache>
                <c:formatCode>m"月"d"日"</c:formatCode>
                <c:ptCount val="34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40" formatCode="General">
                  <c:v>1</c:v>
                </c:pt>
              </c:numCache>
            </c:numRef>
          </c:cat>
          <c:val>
            <c:numRef>
              <c:f>省市別輸入症例数変化!$AH$2:$AH$342</c:f>
              <c:numCache>
                <c:formatCode>General</c:formatCode>
                <c:ptCount val="34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香港マカオ台湾の患者・海外輸入症例・無症状病原体保有者!$BQ$29:$BQ$579</c:f>
              <c:numCache>
                <c:formatCode>General</c:formatCode>
                <c:ptCount val="55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香港マカオ台湾の患者・海外輸入症例・無症状病原体保有者!$BR$29:$BR$579</c:f>
              <c:numCache>
                <c:formatCode>General</c:formatCode>
                <c:ptCount val="5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香港マカオ台湾の患者・海外輸入症例・無症状病原体保有者!$BS$29:$BS$579</c:f>
              <c:numCache>
                <c:formatCode>General</c:formatCode>
                <c:ptCount val="55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新疆の情況!$U$6:$U$383</c:f>
              <c:strCache>
                <c:ptCount val="3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strCache>
            </c:strRef>
          </c:cat>
          <c:val>
            <c:numRef>
              <c:f>新疆の情況!$V$6:$V$383</c:f>
              <c:numCache>
                <c:formatCode>General</c:formatCode>
                <c:ptCount val="37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新疆の情況!$U$6:$U$383</c:f>
              <c:strCache>
                <c:ptCount val="3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strCache>
            </c:strRef>
          </c:cat>
          <c:val>
            <c:numRef>
              <c:f>新疆の情況!$Y$6:$Y$383</c:f>
              <c:numCache>
                <c:formatCode>General</c:formatCode>
                <c:ptCount val="37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新疆の情況!$U$6:$U$383</c:f>
              <c:strCache>
                <c:ptCount val="3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strCache>
            </c:strRef>
          </c:cat>
          <c:val>
            <c:numRef>
              <c:f>新疆の情況!$W$6:$W$383</c:f>
              <c:numCache>
                <c:formatCode>General</c:formatCode>
                <c:ptCount val="37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新疆の情況!$U$6:$U$383</c:f>
              <c:strCache>
                <c:ptCount val="3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strCache>
            </c:strRef>
          </c:cat>
          <c:val>
            <c:numRef>
              <c:f>新疆の情況!$X$6:$X$383</c:f>
              <c:numCache>
                <c:formatCode>General</c:formatCode>
                <c:ptCount val="37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新疆の情況!$U$6:$U$383</c:f>
              <c:strCache>
                <c:ptCount val="37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strCache>
            </c:strRef>
          </c:cat>
          <c:val>
            <c:numRef>
              <c:f>新疆の情況!$Z$6:$Z$383</c:f>
              <c:numCache>
                <c:formatCode>General</c:formatCode>
                <c:ptCount val="37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国家衛健委発表に基づく感染状況!$X$27:$X$581</c:f>
              <c:numCache>
                <c:formatCode>#,##0_);[Red]\(#,##0\)</c:formatCode>
                <c:ptCount val="5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国家衛健委発表に基づく感染状況!$Y$27:$Y$581</c:f>
              <c:numCache>
                <c:formatCode>General</c:formatCode>
                <c:ptCount val="5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国家衛健委発表に基づく感染状況!$AA$27:$AA$581</c:f>
              <c:numCache>
                <c:formatCode>General</c:formatCode>
                <c:ptCount val="5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国家衛健委発表に基づく感染状況!$AB$27:$AB$581</c:f>
              <c:numCache>
                <c:formatCode>General</c:formatCode>
                <c:ptCount val="5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国家衛健委発表に基づく感染状況!$X$27:$X$581</c:f>
              <c:numCache>
                <c:formatCode>#,##0_);[Red]\(#,##0\)</c:formatCode>
                <c:ptCount val="5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国家衛健委発表に基づく感染状況!$Y$27:$Y$581</c:f>
              <c:numCache>
                <c:formatCode>General</c:formatCode>
                <c:ptCount val="5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国家衛健委発表に基づく感染状況!$AA$27:$AA$581</c:f>
              <c:numCache>
                <c:formatCode>General</c:formatCode>
                <c:ptCount val="5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国家衛健委発表に基づく感染状況!$AB$27:$AB$581</c:f>
              <c:numCache>
                <c:formatCode>General</c:formatCode>
                <c:ptCount val="5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国家衛健委発表に基づく感染状況!$AA$27:$AA$581</c:f>
              <c:numCache>
                <c:formatCode>General</c:formatCode>
                <c:ptCount val="5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国家衛健委発表に基づく感染状況!$AB$27:$AB$581</c:f>
              <c:numCache>
                <c:formatCode>General</c:formatCode>
                <c:ptCount val="5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国家衛健委発表に基づく感染状況!$X$27:$X$581</c:f>
              <c:numCache>
                <c:formatCode>#,##0_);[Red]\(#,##0\)</c:formatCode>
                <c:ptCount val="55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国家衛健委発表に基づく感染状況!$Y$27:$Y$581</c:f>
              <c:numCache>
                <c:formatCode>General</c:formatCode>
                <c:ptCount val="55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国家衛健委発表に基づく感染状況!$AA$27:$AA$581</c:f>
              <c:numCache>
                <c:formatCode>General</c:formatCode>
                <c:ptCount val="55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国家衛健委発表に基づく感染状況!$Z$27:$Z$581</c:f>
              <c:numCache>
                <c:formatCode>m"月"d"日"</c:formatCode>
                <c:ptCount val="55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numCache>
            </c:numRef>
          </c:cat>
          <c:val>
            <c:numRef>
              <c:f>国家衛健委発表に基づく感染状況!$AB$27:$AB$581</c:f>
              <c:numCache>
                <c:formatCode>General</c:formatCode>
                <c:ptCount val="55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香港マカオ台湾の患者・海外輸入症例・無症状病原体保有者!$CI$29:$CI$579</c:f>
              <c:numCache>
                <c:formatCode>General</c:formatCode>
                <c:ptCount val="5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香港マカオ台湾の患者・海外輸入症例・無症状病原体保有者!$CF$29:$CF$579</c:f>
              <c:numCache>
                <c:formatCode>General</c:formatCode>
                <c:ptCount val="55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香港マカオ台湾の患者・海外輸入症例・無症状病原体保有者!$CG$29:$CG$579</c:f>
              <c:numCache>
                <c:formatCode>General</c:formatCode>
                <c:ptCount val="5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香港マカオ台湾の患者・海外輸入症例・無症状病原体保有者!$CN$485:$CN$579</c:f>
              <c:numCache>
                <c:formatCode>m"月"d"日"</c:formatCode>
                <c:ptCount val="9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numCache>
            </c:numRef>
          </c:cat>
          <c:val>
            <c:numRef>
              <c:f>香港マカオ台湾の患者・海外輸入症例・無症状病原体保有者!$CO$485:$CO$579</c:f>
              <c:numCache>
                <c:formatCode>General</c:formatCode>
                <c:ptCount val="9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香港マカオ台湾の患者・海外輸入症例・無症状病原体保有者!$CN$485:$CN$579</c:f>
              <c:numCache>
                <c:formatCode>m"月"d"日"</c:formatCode>
                <c:ptCount val="9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numCache>
            </c:numRef>
          </c:cat>
          <c:val>
            <c:numRef>
              <c:f>香港マカオ台湾の患者・海外輸入症例・無症状病原体保有者!$CP$485:$CP$579</c:f>
              <c:numCache>
                <c:formatCode>General</c:formatCode>
                <c:ptCount val="9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香港マカオ台湾の患者・海外輸入症例・無症状病原体保有者!$BE$70:$BE$579</c:f>
              <c:numCache>
                <c:formatCode>m"月"d"日"</c:formatCode>
                <c:ptCount val="51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numCache>
            </c:numRef>
          </c:cat>
          <c:val>
            <c:numRef>
              <c:f>香港マカオ台湾の患者・海外輸入症例・無症状病原体保有者!$BF$70:$BF$579</c:f>
              <c:numCache>
                <c:formatCode>General</c:formatCode>
                <c:ptCount val="51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香港マカオ台湾の患者・海外輸入症例・無症状病原体保有者!$BE$70:$BE$579</c:f>
              <c:numCache>
                <c:formatCode>m"月"d"日"</c:formatCode>
                <c:ptCount val="51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numCache>
            </c:numRef>
          </c:cat>
          <c:val>
            <c:numRef>
              <c:f>香港マカオ台湾の患者・海外輸入症例・無症状病原体保有者!$BG$70:$BG$579</c:f>
              <c:numCache>
                <c:formatCode>General</c:formatCode>
                <c:ptCount val="51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香港マカオ台湾の患者・海外輸入症例・無症状病原体保有者!$BX$29:$BX$579</c:f>
              <c:numCache>
                <c:formatCode>General</c:formatCode>
                <c:ptCount val="55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香港マカオ台湾の患者・海外輸入症例・無症状病原体保有者!$BY$29:$BY$579</c:f>
              <c:numCache>
                <c:formatCode>General</c:formatCode>
                <c:ptCount val="5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香港マカオ台湾の患者・海外輸入症例・無症状病原体保有者!$BZ$29:$BZ$579</c:f>
              <c:numCache>
                <c:formatCode>General</c:formatCode>
                <c:ptCount val="5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香港マカオ台湾の患者・海外輸入症例・無症状病原体保有者!$CB$29:$CB$579</c:f>
              <c:numCache>
                <c:formatCode>General</c:formatCode>
                <c:ptCount val="55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香港マカオ台湾の患者・海外輸入症例・無症状病原体保有者!$CC$29:$CC$579</c:f>
              <c:numCache>
                <c:formatCode>General</c:formatCode>
                <c:ptCount val="5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香港マカオ台湾の患者・海外輸入症例・無症状病原体保有者!$CD$29:$CD$579</c:f>
              <c:numCache>
                <c:formatCode>General</c:formatCode>
                <c:ptCount val="5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香港マカオ台湾の患者・海外輸入症例・無症状病原体保有者!$CI$29:$CI$579</c:f>
              <c:numCache>
                <c:formatCode>General</c:formatCode>
                <c:ptCount val="55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香港マカオ台湾の患者・海外輸入症例・無症状病原体保有者!$CF$29:$CF$579</c:f>
              <c:numCache>
                <c:formatCode>General</c:formatCode>
                <c:ptCount val="55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香港マカオ台湾の患者・海外輸入症例・無症状病原体保有者!$CE$29:$CE$579</c:f>
              <c:numCache>
                <c:formatCode>m"月"d"日"</c:formatCode>
                <c:ptCount val="55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numCache>
            </c:numRef>
          </c:cat>
          <c:val>
            <c:numRef>
              <c:f>香港マカオ台湾の患者・海外輸入症例・無症状病原体保有者!$CG$29:$CG$579</c:f>
              <c:numCache>
                <c:formatCode>General</c:formatCode>
                <c:ptCount val="5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90"/>
  <sheetViews>
    <sheetView zoomScaleNormal="100" workbookViewId="0">
      <pane xSplit="2" ySplit="5" topLeftCell="E571" activePane="bottomRight" state="frozen"/>
      <selection pane="topRight" activeCell="C1" sqref="C1"/>
      <selection pane="bottomLeft" activeCell="A8" sqref="A8"/>
      <selection pane="bottomRight" activeCell="G578" sqref="G57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44402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X578"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c r="C579" s="48"/>
      <c r="D579" s="84"/>
      <c r="E579" s="110"/>
      <c r="F579" s="57"/>
      <c r="G579" s="48"/>
      <c r="H579" s="89"/>
      <c r="I579" s="89"/>
      <c r="J579" s="48"/>
      <c r="K579" s="56"/>
      <c r="L579" s="48"/>
      <c r="M579" s="89"/>
      <c r="N579" s="48"/>
      <c r="O579" s="89"/>
      <c r="P579" s="111"/>
      <c r="Q579" s="57"/>
      <c r="R579" s="48"/>
      <c r="S579" s="118"/>
      <c r="T579" s="57"/>
      <c r="U579" s="78"/>
      <c r="W579" s="1"/>
      <c r="X579" s="122"/>
      <c r="Z579" s="123"/>
    </row>
    <row r="580" spans="2:29" x14ac:dyDescent="0.55000000000000004">
      <c r="B580" s="77"/>
      <c r="C580" s="59"/>
      <c r="D580" s="49"/>
      <c r="E580" s="61"/>
      <c r="F580" s="60"/>
      <c r="G580" s="59"/>
      <c r="H580" s="61"/>
      <c r="I580" s="55"/>
      <c r="J580" s="59"/>
      <c r="K580" s="61"/>
      <c r="L580" s="59"/>
      <c r="M580" s="61"/>
      <c r="N580" s="48"/>
      <c r="O580" s="60"/>
      <c r="P580" s="124"/>
      <c r="Q580" s="60"/>
      <c r="R580" s="48"/>
      <c r="S580" s="60"/>
      <c r="T580" s="60"/>
      <c r="U580" s="78"/>
    </row>
    <row r="581" spans="2:29" ht="9.5" customHeight="1" thickBot="1" x14ac:dyDescent="0.6">
      <c r="B581" s="66"/>
      <c r="C581" s="79"/>
      <c r="D581" s="80"/>
      <c r="E581" s="82"/>
      <c r="F581" s="95"/>
      <c r="G581" s="79"/>
      <c r="H581" s="82"/>
      <c r="I581" s="82"/>
      <c r="J581" s="79"/>
      <c r="K581" s="82"/>
      <c r="L581" s="79"/>
      <c r="M581" s="82"/>
      <c r="N581" s="83"/>
      <c r="O581" s="81"/>
      <c r="P581" s="94"/>
      <c r="Q581" s="95"/>
      <c r="R581" s="120"/>
      <c r="S581" s="95"/>
      <c r="T581" s="95"/>
      <c r="U581" s="67"/>
    </row>
    <row r="583" spans="2:29" ht="13" customHeight="1" x14ac:dyDescent="0.55000000000000004">
      <c r="E583" s="112"/>
      <c r="F583" s="113"/>
      <c r="G583" s="112" t="s">
        <v>80</v>
      </c>
      <c r="H583" s="113"/>
      <c r="I583" s="113"/>
      <c r="J583" s="113"/>
      <c r="U583" s="72"/>
    </row>
    <row r="584" spans="2:29" ht="13" customHeight="1" x14ac:dyDescent="0.55000000000000004">
      <c r="E584" s="112" t="s">
        <v>98</v>
      </c>
      <c r="F584" s="113"/>
      <c r="G584" s="293" t="s">
        <v>79</v>
      </c>
      <c r="H584" s="294"/>
      <c r="I584" s="112" t="s">
        <v>106</v>
      </c>
      <c r="J584" s="113"/>
    </row>
    <row r="585" spans="2:29" ht="13" customHeight="1" x14ac:dyDescent="0.55000000000000004">
      <c r="B585" s="130"/>
      <c r="E585" s="114" t="s">
        <v>108</v>
      </c>
      <c r="F585" s="113"/>
      <c r="G585" s="115"/>
      <c r="H585" s="115"/>
      <c r="I585" s="112" t="s">
        <v>107</v>
      </c>
      <c r="J585" s="113"/>
    </row>
    <row r="586" spans="2:29" ht="18.5" customHeight="1" x14ac:dyDescent="0.55000000000000004">
      <c r="E586" s="112" t="s">
        <v>96</v>
      </c>
      <c r="F586" s="113"/>
      <c r="G586" s="112" t="s">
        <v>97</v>
      </c>
      <c r="H586" s="113"/>
      <c r="I586" s="113"/>
      <c r="J586" s="113"/>
    </row>
    <row r="587" spans="2:29" ht="13" customHeight="1" x14ac:dyDescent="0.55000000000000004">
      <c r="E587" s="112" t="s">
        <v>98</v>
      </c>
      <c r="F587" s="113"/>
      <c r="G587" s="112" t="s">
        <v>99</v>
      </c>
      <c r="H587" s="113"/>
      <c r="I587" s="113"/>
      <c r="J587" s="113"/>
    </row>
    <row r="588" spans="2:29" ht="13" customHeight="1" x14ac:dyDescent="0.55000000000000004">
      <c r="E588" s="112" t="s">
        <v>98</v>
      </c>
      <c r="F588" s="113"/>
      <c r="G588" s="112" t="s">
        <v>100</v>
      </c>
      <c r="H588" s="113"/>
      <c r="I588" s="113"/>
      <c r="J588" s="113"/>
    </row>
    <row r="589" spans="2:29" ht="13" customHeight="1" x14ac:dyDescent="0.55000000000000004">
      <c r="E589" s="112" t="s">
        <v>101</v>
      </c>
      <c r="F589" s="113"/>
      <c r="G589" s="112" t="s">
        <v>102</v>
      </c>
      <c r="H589" s="113"/>
      <c r="I589" s="113"/>
      <c r="J589" s="113"/>
    </row>
    <row r="590" spans="2:29" ht="13" customHeight="1" x14ac:dyDescent="0.55000000000000004">
      <c r="E590" s="112" t="s">
        <v>103</v>
      </c>
      <c r="F590" s="113"/>
      <c r="G590" s="112" t="s">
        <v>104</v>
      </c>
      <c r="H590" s="113"/>
      <c r="I590" s="113"/>
      <c r="J590" s="113"/>
    </row>
  </sheetData>
  <mergeCells count="12">
    <mergeCell ref="G584:H58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83"/>
  <sheetViews>
    <sheetView tabSelected="1" topLeftCell="A4" zoomScale="96" zoomScaleNormal="96" workbookViewId="0">
      <pane xSplit="1" ySplit="4" topLeftCell="AD573" activePane="bottomRight" state="frozen"/>
      <selection activeCell="A4" sqref="A4"/>
      <selection pane="topRight" activeCell="B4" sqref="B4"/>
      <selection pane="bottomLeft" activeCell="A8" sqref="A8"/>
      <selection pane="bottomRight" activeCell="E579" sqref="E579"/>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3"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77" si="7283">+AW563+1</f>
        <v>403</v>
      </c>
      <c r="AX567" s="237">
        <f t="shared" si="7241"/>
        <v>44391</v>
      </c>
      <c r="AY567" s="6">
        <v>0</v>
      </c>
      <c r="AZ567" s="238">
        <f t="shared" ref="AZ567" si="7284">+AZ563+AY567</f>
        <v>410</v>
      </c>
      <c r="BA567" s="238">
        <f t="shared" ref="BA567:BA577" si="7285">+BA563+1</f>
        <v>347</v>
      </c>
      <c r="BB567" s="130">
        <v>0</v>
      </c>
      <c r="BC567" s="27">
        <f t="shared" ref="BC567" si="7286">+BC563+BB567</f>
        <v>964</v>
      </c>
      <c r="BD567" s="238">
        <f t="shared" ref="BD567:BD577"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77"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BK577" si="7672">+L576</f>
        <v>20</v>
      </c>
      <c r="BL576">
        <f t="shared" ref="BL576:BL577" si="7673">+M576</f>
        <v>16</v>
      </c>
      <c r="BM576" s="1">
        <f t="shared" ref="BM576" si="7674">+BJ576</f>
        <v>44400</v>
      </c>
      <c r="BN576">
        <f t="shared" ref="BN576" si="7675">+BN572+BK576</f>
        <v>10598</v>
      </c>
      <c r="BO576">
        <f t="shared" ref="BO576" si="7676">+BO572+BL576</f>
        <v>6029</v>
      </c>
      <c r="BP576" s="179">
        <f t="shared" ref="BP576" si="7677">+A576</f>
        <v>44400</v>
      </c>
      <c r="BQ576">
        <f t="shared" ref="BQ576:BQ577"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CB577"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c r="B578" s="240"/>
      <c r="C578" s="154"/>
      <c r="D578" s="154"/>
      <c r="E578" s="147"/>
      <c r="F578" s="147"/>
      <c r="G578" s="147"/>
      <c r="H578" s="135"/>
      <c r="I578" s="147"/>
      <c r="J578" s="135"/>
      <c r="K578" s="42"/>
      <c r="L578" s="146"/>
      <c r="M578" s="147"/>
      <c r="N578" s="135"/>
      <c r="O578" s="135"/>
      <c r="P578" s="147"/>
      <c r="Q578" s="147"/>
      <c r="R578" s="135"/>
      <c r="S578" s="135"/>
      <c r="T578" s="147"/>
      <c r="U578" s="147"/>
      <c r="V578" s="135"/>
      <c r="W578" s="42"/>
      <c r="X578" s="148"/>
      <c r="Y578" s="5"/>
      <c r="Z578" s="75"/>
      <c r="AA578" s="230"/>
      <c r="AB578" s="230"/>
      <c r="AC578" s="231"/>
      <c r="AD578" s="183"/>
      <c r="AE578" s="243"/>
      <c r="AF578" s="155"/>
      <c r="AG578" s="184"/>
      <c r="AH578" s="155"/>
      <c r="AI578" s="184"/>
      <c r="AJ578" s="185"/>
      <c r="AK578" s="186"/>
      <c r="AL578" s="155"/>
      <c r="AM578" s="184"/>
      <c r="AN578" s="155"/>
      <c r="AO578" s="184"/>
      <c r="AP578" s="187"/>
      <c r="AQ578" s="186"/>
      <c r="AR578" s="155"/>
      <c r="AS578" s="184"/>
      <c r="AT578" s="155"/>
      <c r="AU578" s="184"/>
      <c r="AV578" s="188"/>
      <c r="AW578" s="238"/>
      <c r="AX578" s="237"/>
      <c r="AY578" s="6"/>
      <c r="AZ578" s="238"/>
      <c r="BA578" s="238"/>
      <c r="BB578" s="130"/>
      <c r="BC578" s="27"/>
      <c r="BD578" s="238"/>
      <c r="BE578" s="229"/>
      <c r="BF578" s="132"/>
      <c r="BG578" s="132"/>
      <c r="BH578" s="229"/>
      <c r="BI578" s="132"/>
      <c r="BJ578" s="1"/>
      <c r="BM578" s="1"/>
      <c r="BP578" s="179"/>
      <c r="BW578" s="179"/>
      <c r="CA578" s="179"/>
      <c r="CE578" s="179"/>
      <c r="CH578" s="179"/>
      <c r="CJ578" s="1"/>
      <c r="CK578" s="282"/>
      <c r="CL578" s="1"/>
      <c r="CM578" s="283"/>
      <c r="CN578" s="179"/>
    </row>
    <row r="579" spans="1:95" ht="7" customHeight="1" thickBot="1" x14ac:dyDescent="0.6">
      <c r="A579" s="66"/>
      <c r="B579" s="146"/>
      <c r="C579" s="154"/>
      <c r="D579" s="147"/>
      <c r="E579" s="147"/>
      <c r="F579" s="147"/>
      <c r="G579" s="147"/>
      <c r="H579" s="135"/>
      <c r="I579" s="147"/>
      <c r="J579" s="135"/>
      <c r="K579" s="148"/>
      <c r="L579" s="146"/>
      <c r="M579" s="147"/>
      <c r="N579" s="135"/>
      <c r="O579" s="135"/>
      <c r="P579" s="147"/>
      <c r="Q579" s="147"/>
      <c r="R579" s="135"/>
      <c r="S579" s="135"/>
      <c r="T579" s="147"/>
      <c r="U579" s="147"/>
      <c r="V579" s="135"/>
      <c r="W579" s="42"/>
      <c r="X579" s="148"/>
      <c r="Z579" s="66"/>
      <c r="AA579" s="64"/>
      <c r="AB579" s="64"/>
      <c r="AC579" s="64"/>
      <c r="AD579" s="183"/>
      <c r="AE579" s="243"/>
      <c r="AF579" s="155"/>
      <c r="AG579" s="184"/>
      <c r="AH579" s="155"/>
      <c r="AI579" s="184"/>
      <c r="AJ579" s="185"/>
      <c r="AK579" s="186"/>
      <c r="AL579" s="155"/>
      <c r="AM579" s="184"/>
      <c r="AN579" s="155"/>
      <c r="AO579" s="184"/>
      <c r="AP579" s="187"/>
      <c r="AQ579" s="186"/>
      <c r="AR579" s="155"/>
      <c r="AS579" s="184"/>
      <c r="AT579" s="155"/>
      <c r="AU579" s="184"/>
      <c r="AV579" s="188"/>
    </row>
    <row r="580" spans="1:95" x14ac:dyDescent="0.55000000000000004">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AE580">
        <f>SUM(AD443:AD448)</f>
        <v>190</v>
      </c>
      <c r="AY580" s="45" t="s">
        <v>476</v>
      </c>
      <c r="BB580" s="45" t="s">
        <v>475</v>
      </c>
      <c r="BU580">
        <f>SUM(BU442:BU579)</f>
        <v>825</v>
      </c>
    </row>
    <row r="581" spans="1:95" x14ac:dyDescent="0.55000000000000004">
      <c r="AI581" s="259">
        <f>SUM(AI189:AI558)</f>
        <v>205</v>
      </c>
      <c r="AY581" s="45">
        <f>SUM(AY359:AY413)</f>
        <v>69</v>
      </c>
      <c r="BB581" s="45">
        <f>SUM(BB374:BB413)</f>
        <v>941</v>
      </c>
    </row>
    <row r="582" spans="1:95" x14ac:dyDescent="0.55000000000000004">
      <c r="L582">
        <f>SUM(L97:L581)</f>
        <v>10794</v>
      </c>
      <c r="P582">
        <f>SUM(P97:P581)</f>
        <v>2064</v>
      </c>
      <c r="AD582">
        <f>SUM(AD188:AD194)</f>
        <v>82</v>
      </c>
    </row>
    <row r="583" spans="1:95" ht="15" customHeight="1" x14ac:dyDescent="0.55000000000000004">
      <c r="A583" s="130"/>
      <c r="D583">
        <f>SUM(B229:B259)</f>
        <v>435</v>
      </c>
      <c r="Z583" s="130"/>
      <c r="AA583" s="130"/>
      <c r="AB583" s="130"/>
      <c r="AC583" s="130"/>
      <c r="AF583">
        <f>SUM(AD188:AD558)</f>
        <v>10740</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50"/>
  <sheetViews>
    <sheetView zoomScaleNormal="100" workbookViewId="0">
      <pane xSplit="3" ySplit="1" topLeftCell="D329" activePane="bottomRight" state="frozen"/>
      <selection pane="topRight" activeCell="C1" sqref="C1"/>
      <selection pane="bottomLeft" activeCell="A2" sqref="A2"/>
      <selection pane="bottomRight" activeCell="C341" sqref="C341"/>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40"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x14ac:dyDescent="0.55000000000000004">
      <c r="B325" s="265">
        <f t="shared" ref="B325" si="524">SUM(D325:AE325)-I325</f>
        <v>19</v>
      </c>
      <c r="C325" s="1">
        <v>44386</v>
      </c>
      <c r="D325">
        <v>6</v>
      </c>
      <c r="E325">
        <v>1</v>
      </c>
      <c r="F325">
        <v>3</v>
      </c>
      <c r="G325">
        <v>3</v>
      </c>
      <c r="I325" s="265">
        <f t="shared" si="28"/>
        <v>6</v>
      </c>
      <c r="AB325">
        <v>2</v>
      </c>
      <c r="AC325">
        <v>4</v>
      </c>
      <c r="AF325" s="1">
        <f t="shared" ref="AF325" si="525">+C325</f>
        <v>44386</v>
      </c>
      <c r="AG325" s="266">
        <f t="shared" ref="AG325" si="526">+B325</f>
        <v>19</v>
      </c>
      <c r="AH325">
        <f t="shared" ref="AH325" si="527">+D325</f>
        <v>6</v>
      </c>
    </row>
    <row r="326" spans="2:34" x14ac:dyDescent="0.55000000000000004">
      <c r="B326" s="265">
        <f t="shared" ref="B326" si="528">SUM(D326:AE326)-I326</f>
        <v>12</v>
      </c>
      <c r="C326" s="1">
        <v>44387</v>
      </c>
      <c r="D326">
        <v>3</v>
      </c>
      <c r="E326">
        <v>1</v>
      </c>
      <c r="F326">
        <v>2</v>
      </c>
      <c r="G326">
        <v>1</v>
      </c>
      <c r="I326" s="265">
        <f t="shared" si="28"/>
        <v>5</v>
      </c>
      <c r="N326">
        <v>1</v>
      </c>
      <c r="AC326">
        <v>4</v>
      </c>
      <c r="AF326" s="1">
        <f t="shared" ref="AF326" si="529">+C326</f>
        <v>44387</v>
      </c>
      <c r="AG326" s="266">
        <f t="shared" ref="AG326" si="530">+B326</f>
        <v>12</v>
      </c>
      <c r="AH326">
        <f t="shared" ref="AH326" si="531">+D326</f>
        <v>3</v>
      </c>
    </row>
    <row r="327" spans="2:34" x14ac:dyDescent="0.55000000000000004">
      <c r="B327" s="265">
        <f t="shared" ref="B327" si="532">SUM(D327:AE327)-I327</f>
        <v>18</v>
      </c>
      <c r="C327" s="1">
        <v>44388</v>
      </c>
      <c r="D327">
        <v>1</v>
      </c>
      <c r="E327">
        <v>3</v>
      </c>
      <c r="F327">
        <v>2</v>
      </c>
      <c r="H327">
        <v>4</v>
      </c>
      <c r="I327" s="265">
        <f t="shared" si="28"/>
        <v>8</v>
      </c>
      <c r="Q327">
        <v>1</v>
      </c>
      <c r="U327">
        <v>1</v>
      </c>
      <c r="X327">
        <v>3</v>
      </c>
      <c r="AC327">
        <v>3</v>
      </c>
      <c r="AF327" s="1">
        <f t="shared" ref="AF327" si="533">+C327</f>
        <v>44388</v>
      </c>
      <c r="AG327" s="266">
        <f t="shared" ref="AG327" si="534">+B327</f>
        <v>18</v>
      </c>
      <c r="AH327">
        <f t="shared" ref="AH327" si="535">+D327</f>
        <v>1</v>
      </c>
    </row>
    <row r="328" spans="2:34" x14ac:dyDescent="0.55000000000000004">
      <c r="B328" s="265">
        <f t="shared" ref="B328" si="536">SUM(D328:AE328)-I328</f>
        <v>27</v>
      </c>
      <c r="C328" s="1">
        <v>44389</v>
      </c>
      <c r="D328">
        <v>5</v>
      </c>
      <c r="E328">
        <v>3</v>
      </c>
      <c r="F328">
        <v>1</v>
      </c>
      <c r="G328">
        <v>1</v>
      </c>
      <c r="H328">
        <v>2</v>
      </c>
      <c r="I328" s="265">
        <f t="shared" si="28"/>
        <v>15</v>
      </c>
      <c r="J328">
        <v>1</v>
      </c>
      <c r="Q328">
        <v>3</v>
      </c>
      <c r="S328">
        <v>1</v>
      </c>
      <c r="T328">
        <v>2</v>
      </c>
      <c r="U328">
        <v>1</v>
      </c>
      <c r="AB328">
        <v>1</v>
      </c>
      <c r="AC328">
        <v>6</v>
      </c>
      <c r="AF328" s="1">
        <f t="shared" ref="AF328" si="537">+C328</f>
        <v>44389</v>
      </c>
      <c r="AG328" s="266">
        <f t="shared" ref="AG328" si="538">+B328</f>
        <v>27</v>
      </c>
      <c r="AH328">
        <f t="shared" ref="AH328" si="539">+D328</f>
        <v>5</v>
      </c>
    </row>
    <row r="329" spans="2:34" x14ac:dyDescent="0.55000000000000004">
      <c r="B329" s="265">
        <f t="shared" ref="B329" si="540">SUM(D329:AE329)-I329</f>
        <v>23</v>
      </c>
      <c r="C329" s="1">
        <v>44390</v>
      </c>
      <c r="D329">
        <v>5</v>
      </c>
      <c r="E329">
        <v>2</v>
      </c>
      <c r="F329">
        <v>1</v>
      </c>
      <c r="G329">
        <v>1</v>
      </c>
      <c r="H329">
        <v>1</v>
      </c>
      <c r="I329" s="265">
        <f t="shared" si="28"/>
        <v>13</v>
      </c>
      <c r="U329">
        <v>1</v>
      </c>
      <c r="W329">
        <v>1</v>
      </c>
      <c r="AB329">
        <v>1</v>
      </c>
      <c r="AC329">
        <v>10</v>
      </c>
      <c r="AF329" s="1">
        <f t="shared" ref="AF329" si="541">+C329</f>
        <v>44390</v>
      </c>
      <c r="AG329" s="266">
        <f t="shared" ref="AG329" si="542">+B329</f>
        <v>23</v>
      </c>
      <c r="AH329">
        <f t="shared" ref="AH329" si="543">+D329</f>
        <v>5</v>
      </c>
    </row>
    <row r="330" spans="2:34" x14ac:dyDescent="0.55000000000000004">
      <c r="B330" s="265">
        <f t="shared" ref="B330" si="544">SUM(D330:AE330)-I330</f>
        <v>23</v>
      </c>
      <c r="C330" s="1">
        <v>44391</v>
      </c>
      <c r="E330">
        <v>12</v>
      </c>
      <c r="F330">
        <v>1</v>
      </c>
      <c r="H330">
        <v>1</v>
      </c>
      <c r="I330" s="265">
        <f t="shared" si="28"/>
        <v>9</v>
      </c>
      <c r="AC330">
        <v>7</v>
      </c>
      <c r="AD330">
        <v>2</v>
      </c>
      <c r="AF330" s="1">
        <f t="shared" ref="AF330" si="545">+C330</f>
        <v>44391</v>
      </c>
      <c r="AG330" s="266">
        <f t="shared" ref="AG330" si="546">+B330</f>
        <v>23</v>
      </c>
      <c r="AH330">
        <f t="shared" ref="AH330" si="547">+D330</f>
        <v>0</v>
      </c>
    </row>
    <row r="331" spans="2:34" x14ac:dyDescent="0.55000000000000004">
      <c r="B331" s="265">
        <f t="shared" ref="B331" si="548">SUM(D331:AE331)-I331</f>
        <v>36</v>
      </c>
      <c r="C331" s="1">
        <v>44392</v>
      </c>
      <c r="D331">
        <v>6</v>
      </c>
      <c r="E331">
        <v>4</v>
      </c>
      <c r="F331">
        <v>1</v>
      </c>
      <c r="G331">
        <v>1</v>
      </c>
      <c r="I331" s="265">
        <f t="shared" si="28"/>
        <v>24</v>
      </c>
      <c r="Q331">
        <v>1</v>
      </c>
      <c r="U331">
        <v>2</v>
      </c>
      <c r="AB331">
        <v>4</v>
      </c>
      <c r="AC331">
        <v>15</v>
      </c>
      <c r="AD331">
        <v>2</v>
      </c>
      <c r="AF331" s="1">
        <f t="shared" ref="AF331" si="549">+C331</f>
        <v>44392</v>
      </c>
      <c r="AG331" s="266">
        <f t="shared" ref="AG331" si="550">+B331</f>
        <v>36</v>
      </c>
      <c r="AH331">
        <f t="shared" ref="AH331" si="551">+D331</f>
        <v>6</v>
      </c>
    </row>
    <row r="332" spans="2:34" ht="17.5" customHeight="1" x14ac:dyDescent="0.55000000000000004">
      <c r="B332" s="265">
        <f t="shared" ref="B332" si="552">SUM(D332:AE332)-I332</f>
        <v>28</v>
      </c>
      <c r="C332" s="1">
        <v>44393</v>
      </c>
      <c r="D332">
        <v>3</v>
      </c>
      <c r="E332">
        <v>1</v>
      </c>
      <c r="G332">
        <v>2</v>
      </c>
      <c r="H332">
        <v>4</v>
      </c>
      <c r="I332" s="265">
        <f t="shared" si="28"/>
        <v>18</v>
      </c>
      <c r="T332">
        <v>5</v>
      </c>
      <c r="AC332">
        <v>11</v>
      </c>
      <c r="AD332">
        <v>2</v>
      </c>
      <c r="AF332" s="1">
        <f t="shared" ref="AF332" si="553">+C332</f>
        <v>44393</v>
      </c>
      <c r="AG332" s="266">
        <f t="shared" ref="AG332" si="554">+B332</f>
        <v>28</v>
      </c>
      <c r="AH332">
        <f t="shared" ref="AH332" si="555">+D332</f>
        <v>3</v>
      </c>
    </row>
    <row r="333" spans="2:34" ht="17.5" customHeight="1" x14ac:dyDescent="0.55000000000000004">
      <c r="B333" s="265">
        <f t="shared" ref="B333" si="556">SUM(D333:AE333)-I333</f>
        <v>32</v>
      </c>
      <c r="C333" s="1">
        <v>44394</v>
      </c>
      <c r="D333">
        <v>1</v>
      </c>
      <c r="E333">
        <v>4</v>
      </c>
      <c r="F333">
        <v>3</v>
      </c>
      <c r="G333">
        <v>2</v>
      </c>
      <c r="H333">
        <v>4</v>
      </c>
      <c r="I333" s="265">
        <f t="shared" si="28"/>
        <v>18</v>
      </c>
      <c r="J333">
        <v>4</v>
      </c>
      <c r="S333">
        <v>1</v>
      </c>
      <c r="U333">
        <v>1</v>
      </c>
      <c r="X333">
        <v>1</v>
      </c>
      <c r="AC333">
        <v>11</v>
      </c>
      <c r="AF333" s="1">
        <f t="shared" ref="AF333" si="557">+C333</f>
        <v>44394</v>
      </c>
      <c r="AG333" s="266">
        <f t="shared" ref="AG333" si="558">+B333</f>
        <v>32</v>
      </c>
      <c r="AH333">
        <f t="shared" ref="AH333" si="559">+D333</f>
        <v>1</v>
      </c>
    </row>
    <row r="334" spans="2:34" ht="17.5" customHeight="1" x14ac:dyDescent="0.55000000000000004">
      <c r="B334" s="265">
        <f t="shared" ref="B334" si="560">SUM(D334:AE334)-I334</f>
        <v>26</v>
      </c>
      <c r="C334" s="1">
        <v>44395</v>
      </c>
      <c r="D334">
        <v>4</v>
      </c>
      <c r="E334">
        <v>8</v>
      </c>
      <c r="G334">
        <v>3</v>
      </c>
      <c r="H334">
        <v>1</v>
      </c>
      <c r="I334" s="265">
        <f t="shared" si="28"/>
        <v>10</v>
      </c>
      <c r="J334">
        <v>1</v>
      </c>
      <c r="M334">
        <v>1</v>
      </c>
      <c r="Q334">
        <v>1</v>
      </c>
      <c r="X334">
        <v>1</v>
      </c>
      <c r="AC334">
        <v>5</v>
      </c>
      <c r="AD334">
        <v>1</v>
      </c>
      <c r="AF334" s="1">
        <f t="shared" ref="AF334" si="561">+C334</f>
        <v>44395</v>
      </c>
      <c r="AG334" s="266">
        <f t="shared" ref="AG334" si="562">+B334</f>
        <v>26</v>
      </c>
      <c r="AH334">
        <f t="shared" ref="AH334" si="563">+D334</f>
        <v>4</v>
      </c>
    </row>
    <row r="335" spans="2:34" ht="17.5" customHeight="1" x14ac:dyDescent="0.55000000000000004">
      <c r="B335" s="265">
        <f t="shared" ref="B335" si="564">SUM(D335:AE335)-I335</f>
        <v>57</v>
      </c>
      <c r="C335" s="1">
        <v>44396</v>
      </c>
      <c r="D335">
        <v>3</v>
      </c>
      <c r="E335">
        <v>4</v>
      </c>
      <c r="F335">
        <v>1</v>
      </c>
      <c r="H335">
        <v>1</v>
      </c>
      <c r="I335" s="265">
        <f t="shared" si="28"/>
        <v>48</v>
      </c>
      <c r="J335">
        <v>1</v>
      </c>
      <c r="S335">
        <v>3</v>
      </c>
      <c r="AB335">
        <v>3</v>
      </c>
      <c r="AC335">
        <v>41</v>
      </c>
      <c r="AF335" s="1">
        <f t="shared" ref="AF335" si="565">+C335</f>
        <v>44396</v>
      </c>
      <c r="AG335" s="266">
        <f t="shared" ref="AG335" si="566">+B335</f>
        <v>57</v>
      </c>
      <c r="AH335">
        <f t="shared" ref="AH335" si="567">+D335</f>
        <v>3</v>
      </c>
    </row>
    <row r="336" spans="2:34" ht="17.5" customHeight="1" x14ac:dyDescent="0.55000000000000004">
      <c r="B336" s="265">
        <f t="shared" ref="B336" si="568">SUM(D336:AE336)-I336</f>
        <v>20</v>
      </c>
      <c r="C336" s="1">
        <v>44397</v>
      </c>
      <c r="D336">
        <v>2</v>
      </c>
      <c r="E336">
        <v>1</v>
      </c>
      <c r="F336">
        <v>1</v>
      </c>
      <c r="G336">
        <v>6</v>
      </c>
      <c r="H336">
        <v>1</v>
      </c>
      <c r="I336" s="265">
        <f t="shared" si="28"/>
        <v>9</v>
      </c>
      <c r="M336">
        <v>1</v>
      </c>
      <c r="U336">
        <v>2</v>
      </c>
      <c r="AC336">
        <v>6</v>
      </c>
      <c r="AF336" s="1">
        <f t="shared" ref="AF336" si="569">+C336</f>
        <v>44397</v>
      </c>
      <c r="AG336" s="266">
        <f t="shared" ref="AG336" si="570">+B336</f>
        <v>20</v>
      </c>
      <c r="AH336">
        <f t="shared" ref="AH336" si="571">+D336</f>
        <v>2</v>
      </c>
    </row>
    <row r="337" spans="2:34" ht="17.5" customHeight="1" x14ac:dyDescent="0.55000000000000004">
      <c r="B337" s="265">
        <f t="shared" ref="B337" si="572">SUM(D337:AE337)-I337</f>
        <v>38</v>
      </c>
      <c r="C337" s="1">
        <v>44398</v>
      </c>
      <c r="D337">
        <v>2</v>
      </c>
      <c r="E337">
        <v>7</v>
      </c>
      <c r="F337">
        <v>5</v>
      </c>
      <c r="G337">
        <v>2</v>
      </c>
      <c r="I337" s="265">
        <f t="shared" si="28"/>
        <v>22</v>
      </c>
      <c r="T337">
        <v>1</v>
      </c>
      <c r="AC337">
        <v>21</v>
      </c>
      <c r="AF337" s="1">
        <f t="shared" ref="AF337" si="573">+C337</f>
        <v>44398</v>
      </c>
      <c r="AG337" s="266">
        <f t="shared" ref="AG337" si="574">+B337</f>
        <v>38</v>
      </c>
      <c r="AH337">
        <f t="shared" ref="AH337" si="575">+D337</f>
        <v>2</v>
      </c>
    </row>
    <row r="338" spans="2:34" ht="17.5" customHeight="1" x14ac:dyDescent="0.55000000000000004">
      <c r="B338" s="265">
        <f t="shared" ref="B338" si="576">SUM(D338:AE338)-I338</f>
        <v>36</v>
      </c>
      <c r="C338" s="1">
        <v>44399</v>
      </c>
      <c r="D338">
        <v>3</v>
      </c>
      <c r="E338">
        <v>14</v>
      </c>
      <c r="F338">
        <v>2</v>
      </c>
      <c r="G338">
        <v>2</v>
      </c>
      <c r="I338" s="265">
        <f t="shared" si="28"/>
        <v>15</v>
      </c>
      <c r="S338">
        <v>1</v>
      </c>
      <c r="AC338">
        <v>14</v>
      </c>
      <c r="AF338" s="1">
        <f t="shared" ref="AF338" si="577">+C338</f>
        <v>44399</v>
      </c>
      <c r="AG338" s="266">
        <f t="shared" ref="AG338" si="578">+B338</f>
        <v>36</v>
      </c>
      <c r="AH338">
        <f t="shared" ref="AH338" si="579">+D338</f>
        <v>3</v>
      </c>
    </row>
    <row r="339" spans="2:34" ht="17.5" customHeight="1" x14ac:dyDescent="0.55000000000000004">
      <c r="B339" s="265">
        <f t="shared" ref="B339" si="580">SUM(D339:AE339)-I339</f>
        <v>22</v>
      </c>
      <c r="C339" s="1">
        <v>44400</v>
      </c>
      <c r="D339">
        <v>2</v>
      </c>
      <c r="E339">
        <v>5</v>
      </c>
      <c r="F339">
        <v>3</v>
      </c>
      <c r="H339">
        <v>4</v>
      </c>
      <c r="I339" s="265">
        <f t="shared" si="28"/>
        <v>8</v>
      </c>
      <c r="Q339">
        <v>1</v>
      </c>
      <c r="S339">
        <v>1</v>
      </c>
      <c r="AB339">
        <v>1</v>
      </c>
      <c r="AC339">
        <v>5</v>
      </c>
      <c r="AF339" s="1">
        <f t="shared" ref="AF339" si="581">+C339</f>
        <v>44400</v>
      </c>
      <c r="AG339" s="266">
        <f t="shared" ref="AG339" si="582">+B339</f>
        <v>22</v>
      </c>
      <c r="AH339">
        <f t="shared" ref="AH339" si="583">+D339</f>
        <v>2</v>
      </c>
    </row>
    <row r="340" spans="2:34" ht="17.5" customHeight="1" x14ac:dyDescent="0.55000000000000004">
      <c r="B340" s="265">
        <f t="shared" ref="B340" si="584">SUM(D340:AE340)-I340</f>
        <v>27</v>
      </c>
      <c r="C340" s="1">
        <v>44401</v>
      </c>
      <c r="D340">
        <v>4</v>
      </c>
      <c r="E340">
        <v>5</v>
      </c>
      <c r="F340">
        <v>1</v>
      </c>
      <c r="H340">
        <v>4</v>
      </c>
      <c r="I340" s="265">
        <f t="shared" si="28"/>
        <v>13</v>
      </c>
      <c r="M340">
        <v>1</v>
      </c>
      <c r="Q340">
        <v>1</v>
      </c>
      <c r="T340">
        <v>2</v>
      </c>
      <c r="X340">
        <v>2</v>
      </c>
      <c r="AB340">
        <v>1</v>
      </c>
      <c r="AC340">
        <v>6</v>
      </c>
      <c r="AF340" s="1">
        <f t="shared" ref="AF340" si="585">+C340</f>
        <v>44401</v>
      </c>
      <c r="AG340" s="266">
        <f t="shared" ref="AG340" si="586">+B340</f>
        <v>27</v>
      </c>
      <c r="AH340">
        <f t="shared" ref="AH340" si="587">+D340</f>
        <v>4</v>
      </c>
    </row>
    <row r="341" spans="2:34" ht="17.5" customHeight="1" x14ac:dyDescent="0.55000000000000004">
      <c r="B341" s="265"/>
      <c r="C341" s="1"/>
      <c r="I341" s="265"/>
      <c r="AF341" s="1"/>
      <c r="AG341" s="266"/>
    </row>
    <row r="342" spans="2:34" x14ac:dyDescent="0.55000000000000004">
      <c r="B342" s="240"/>
      <c r="C342" s="1"/>
      <c r="AF342" s="278">
        <v>1</v>
      </c>
    </row>
    <row r="343" spans="2:34" s="264" customFormat="1" ht="5" customHeight="1" x14ac:dyDescent="0.55000000000000004">
      <c r="B343" s="263"/>
      <c r="C343" s="262"/>
      <c r="AE343" s="5"/>
    </row>
    <row r="344" spans="2:34" ht="5.5" customHeight="1" x14ac:dyDescent="0.55000000000000004">
      <c r="B344" s="256"/>
      <c r="C344" s="1"/>
    </row>
    <row r="345" spans="2:34" x14ac:dyDescent="0.55000000000000004">
      <c r="B345">
        <f>SUM(B2:B344)</f>
        <v>4856</v>
      </c>
      <c r="C345" s="1" t="s">
        <v>348</v>
      </c>
      <c r="D345" s="27">
        <f>SUM(D2:D344)</f>
        <v>1404</v>
      </c>
      <c r="E345" s="27">
        <f>SUM(E2:E344)</f>
        <v>951</v>
      </c>
      <c r="F345" s="27">
        <f>SUM(F2:F344)</f>
        <v>494</v>
      </c>
      <c r="G345" s="27">
        <f>SUM(G2:G344)</f>
        <v>295</v>
      </c>
      <c r="H345" s="27">
        <f>SUM(H2:H344)</f>
        <v>350</v>
      </c>
      <c r="J345">
        <f t="shared" ref="J345:AD345" si="588">SUM(J2:J344)</f>
        <v>82</v>
      </c>
      <c r="K345">
        <f t="shared" si="588"/>
        <v>6</v>
      </c>
      <c r="L345">
        <f t="shared" si="588"/>
        <v>17</v>
      </c>
      <c r="M345">
        <f t="shared" si="588"/>
        <v>29</v>
      </c>
      <c r="N345">
        <f t="shared" si="588"/>
        <v>22</v>
      </c>
      <c r="O345">
        <f t="shared" si="588"/>
        <v>17</v>
      </c>
      <c r="P345">
        <f t="shared" si="588"/>
        <v>25</v>
      </c>
      <c r="Q345">
        <f t="shared" si="588"/>
        <v>52</v>
      </c>
      <c r="R345">
        <f t="shared" si="588"/>
        <v>6</v>
      </c>
      <c r="S345">
        <f t="shared" si="588"/>
        <v>55</v>
      </c>
      <c r="T345">
        <f t="shared" si="588"/>
        <v>52</v>
      </c>
      <c r="U345">
        <f t="shared" si="588"/>
        <v>87</v>
      </c>
      <c r="V345">
        <f t="shared" si="588"/>
        <v>1</v>
      </c>
      <c r="W345">
        <f t="shared" si="588"/>
        <v>69</v>
      </c>
      <c r="X345">
        <f t="shared" si="588"/>
        <v>111</v>
      </c>
      <c r="Y345">
        <f t="shared" si="588"/>
        <v>1</v>
      </c>
      <c r="Z345">
        <f t="shared" si="588"/>
        <v>42</v>
      </c>
      <c r="AA345">
        <f t="shared" si="588"/>
        <v>46</v>
      </c>
      <c r="AB345">
        <f t="shared" si="588"/>
        <v>191</v>
      </c>
      <c r="AC345">
        <f t="shared" si="588"/>
        <v>335</v>
      </c>
      <c r="AD345">
        <f t="shared" si="588"/>
        <v>116</v>
      </c>
    </row>
    <row r="346" spans="2:34" x14ac:dyDescent="0.55000000000000004">
      <c r="C346" s="1"/>
    </row>
    <row r="347" spans="2:34" ht="5" customHeight="1" x14ac:dyDescent="0.55000000000000004">
      <c r="C347" s="1"/>
    </row>
    <row r="350" spans="2:34" x14ac:dyDescent="0.55000000000000004">
      <c r="B350" s="240"/>
      <c r="J35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0" zoomScale="70" zoomScaleNormal="70" workbookViewId="0">
      <selection activeCell="T75" sqref="T7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84"/>
  <sheetViews>
    <sheetView topLeftCell="A2" workbookViewId="0">
      <pane xSplit="2" ySplit="2" topLeftCell="C375" activePane="bottomRight" state="frozen"/>
      <selection activeCell="O24" sqref="O24"/>
      <selection pane="topRight" activeCell="O24" sqref="O24"/>
      <selection pane="bottomLeft" activeCell="O24" sqref="O24"/>
      <selection pane="bottomRight" activeCell="H381" sqref="H38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x14ac:dyDescent="0.55000000000000004">
      <c r="B382" s="249"/>
      <c r="C382" s="45"/>
      <c r="G382" s="1"/>
      <c r="H382" s="129"/>
      <c r="I382" s="286"/>
      <c r="J382" s="129"/>
      <c r="K382" s="287"/>
      <c r="L382" s="288"/>
      <c r="M382" s="286"/>
      <c r="N382" s="287"/>
      <c r="O382" s="129"/>
      <c r="P382" s="286"/>
      <c r="Q382" s="289"/>
      <c r="R382" s="290"/>
      <c r="S382" s="289"/>
      <c r="T382" s="129"/>
      <c r="U382" s="291"/>
      <c r="V382" s="286"/>
      <c r="W382" s="286"/>
      <c r="X382" s="129"/>
      <c r="Y382" s="286"/>
      <c r="Z382" s="129"/>
    </row>
    <row r="383" spans="1:26" ht="7.5" customHeight="1" x14ac:dyDescent="0.55000000000000004">
      <c r="H383" s="286"/>
      <c r="I383" s="286"/>
      <c r="J383" s="286"/>
      <c r="K383" s="286"/>
      <c r="L383" s="292"/>
      <c r="M383" s="286"/>
      <c r="N383" s="286"/>
      <c r="O383" s="286"/>
      <c r="P383" s="286"/>
      <c r="Q383" s="286"/>
      <c r="R383" s="292"/>
      <c r="S383" s="286"/>
      <c r="T383" s="286"/>
      <c r="U383" s="286"/>
      <c r="V383" s="286"/>
      <c r="W383" s="286"/>
      <c r="X383" s="129"/>
      <c r="Y383" s="286"/>
      <c r="Z383" s="129"/>
    </row>
    <row r="384" spans="1:26" x14ac:dyDescent="0.55000000000000004">
      <c r="H384" s="286"/>
      <c r="I384" s="286"/>
      <c r="J384" s="286"/>
      <c r="K384" s="286"/>
      <c r="L384" s="292"/>
      <c r="M384" s="286"/>
      <c r="N384" s="286"/>
      <c r="O384" s="286"/>
      <c r="P384" s="286"/>
      <c r="Q384" s="286"/>
      <c r="R384" s="292"/>
      <c r="S384" s="286"/>
      <c r="T384" s="286"/>
      <c r="U384" s="286"/>
      <c r="V384" s="286"/>
      <c r="W384" s="286"/>
      <c r="X384" s="129"/>
      <c r="Y384" s="286"/>
      <c r="Z38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2021-07-25T06:56:52Z</dcterms:modified>
</cp:coreProperties>
</file>