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AFAC0A6C-2343-4A1E-BFB1-9CC2342BBAC4}"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60" i="5" l="1"/>
  <c r="CP560" i="5"/>
  <c r="CO560" i="5"/>
  <c r="CN560" i="5"/>
  <c r="CM560" i="5"/>
  <c r="CL560" i="5"/>
  <c r="CK560" i="5"/>
  <c r="CJ560" i="5"/>
  <c r="CI560" i="5"/>
  <c r="CH560" i="5"/>
  <c r="CG560" i="5"/>
  <c r="CF560" i="5"/>
  <c r="CE560" i="5"/>
  <c r="CD560" i="5"/>
  <c r="CC560" i="5"/>
  <c r="CB560" i="5"/>
  <c r="CA560" i="5"/>
  <c r="BZ560" i="5"/>
  <c r="BY560" i="5"/>
  <c r="BX560" i="5"/>
  <c r="BW560" i="5"/>
  <c r="BV560" i="5"/>
  <c r="BU560" i="5"/>
  <c r="BS560" i="5"/>
  <c r="BR560" i="5"/>
  <c r="BQ560" i="5"/>
  <c r="BP560" i="5"/>
  <c r="BL560" i="5"/>
  <c r="BO560" i="5" s="1"/>
  <c r="BK560" i="5"/>
  <c r="BN560" i="5" s="1"/>
  <c r="BI560" i="5"/>
  <c r="BG560" i="5" s="1"/>
  <c r="BH560" i="5"/>
  <c r="BF560" i="5"/>
  <c r="BE560" i="5"/>
  <c r="BJ560" i="5" s="1"/>
  <c r="BM560" i="5" s="1"/>
  <c r="BD560" i="5"/>
  <c r="BC560" i="5"/>
  <c r="BA560" i="5"/>
  <c r="AZ560" i="5"/>
  <c r="AX560" i="5"/>
  <c r="AW560" i="5"/>
  <c r="AU560" i="5"/>
  <c r="AS560" i="5"/>
  <c r="AQ560" i="5"/>
  <c r="AO560" i="5"/>
  <c r="AM560" i="5"/>
  <c r="AK560" i="5"/>
  <c r="AI560" i="5"/>
  <c r="AG560" i="5"/>
  <c r="Y364" i="6"/>
  <c r="V364" i="6"/>
  <c r="U364" i="6"/>
  <c r="AH323" i="7"/>
  <c r="AF323" i="7"/>
  <c r="I323" i="7"/>
  <c r="B323" i="7" s="1"/>
  <c r="AG323" i="7" s="1"/>
  <c r="H561" i="2"/>
  <c r="K561" i="2"/>
  <c r="M561" i="2"/>
  <c r="AB561" i="2" s="1"/>
  <c r="P561" i="2"/>
  <c r="O561" i="2"/>
  <c r="AA561" i="2"/>
  <c r="Z561" i="2"/>
  <c r="X561" i="2"/>
  <c r="W561" i="2"/>
  <c r="AD560" i="5"/>
  <c r="AE560" i="5" s="1"/>
  <c r="AC560" i="5"/>
  <c r="AB560" i="5"/>
  <c r="AA560" i="5"/>
  <c r="Z560" i="5"/>
  <c r="Y560" i="5"/>
  <c r="C560" i="5"/>
  <c r="D560" i="5" s="1"/>
  <c r="AA560" i="2"/>
  <c r="Z560" i="2"/>
  <c r="X560" i="2"/>
  <c r="W560" i="2"/>
  <c r="AU559" i="5"/>
  <c r="CP559" i="5" s="1"/>
  <c r="AS559" i="5"/>
  <c r="CQ559" i="5" s="1"/>
  <c r="P560" i="2"/>
  <c r="CN559" i="5"/>
  <c r="CJ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H322" i="7"/>
  <c r="AF322" i="7"/>
  <c r="I322" i="7"/>
  <c r="B322" i="7" s="1"/>
  <c r="AG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H321" i="7"/>
  <c r="AF321" i="7"/>
  <c r="I321" i="7"/>
  <c r="B321" i="7" s="1"/>
  <c r="AG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G320" i="7" s="1"/>
  <c r="AH320" i="7"/>
  <c r="AF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H319" i="7"/>
  <c r="AF319" i="7"/>
  <c r="I319" i="7"/>
  <c r="B319" i="7" s="1"/>
  <c r="AG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H318" i="7"/>
  <c r="AF318" i="7"/>
  <c r="I318" i="7"/>
  <c r="B318" i="7" s="1"/>
  <c r="AG318" i="7" s="1"/>
  <c r="Y359" i="6"/>
  <c r="V359" i="6"/>
  <c r="U359" i="6"/>
  <c r="AA555" i="2"/>
  <c r="Z555" i="2"/>
  <c r="X555" i="2"/>
  <c r="W555" i="2"/>
  <c r="P555" i="2"/>
  <c r="AU554" i="5"/>
  <c r="CP554" i="5" s="1"/>
  <c r="AS554" i="5"/>
  <c r="CQ554" i="5" s="1"/>
  <c r="AG554" i="5"/>
  <c r="CG554" i="5" s="1"/>
  <c r="AD554" i="5"/>
  <c r="CK554" i="5" s="1"/>
  <c r="AC554" i="5"/>
  <c r="AB554" i="5"/>
  <c r="AA554" i="5"/>
  <c r="Z554" i="5"/>
  <c r="CL554" i="5" s="1"/>
  <c r="AF317" i="7"/>
  <c r="AH317" i="7"/>
  <c r="I317" i="7"/>
  <c r="B317" i="7" s="1"/>
  <c r="AG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G316" i="7" s="1"/>
  <c r="AH316" i="7"/>
  <c r="AF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H315" i="7"/>
  <c r="AF315" i="7"/>
  <c r="I315" i="7"/>
  <c r="B315" i="7" s="1"/>
  <c r="AG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I561" i="2" l="1"/>
  <c r="Y561" i="2"/>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CP547" i="5" s="1"/>
  <c r="AS547" i="5"/>
  <c r="CQ547" i="5" s="1"/>
  <c r="AQ547" i="5"/>
  <c r="CO547" i="5" s="1"/>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H308" i="7"/>
  <c r="AF308" i="7"/>
  <c r="I308" i="7"/>
  <c r="B308" i="7" s="1"/>
  <c r="AG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CO534" i="5" s="1"/>
  <c r="AO534" i="5"/>
  <c r="AM534" i="5"/>
  <c r="AK534" i="5"/>
  <c r="AI534" i="5"/>
  <c r="CM534" i="5" s="1"/>
  <c r="AG534" i="5"/>
  <c r="CG534" i="5" s="1"/>
  <c r="I297" i="7"/>
  <c r="B297" i="7" s="1"/>
  <c r="AG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H291" i="7"/>
  <c r="AF291" i="7"/>
  <c r="I291" i="7"/>
  <c r="B291" i="7" s="1"/>
  <c r="AG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G281" i="7" s="1"/>
  <c r="AH281" i="7"/>
  <c r="AF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G277" i="7" s="1"/>
  <c r="AH277" i="7"/>
  <c r="AF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H275" i="7"/>
  <c r="AF275" i="7"/>
  <c r="I275" i="7"/>
  <c r="B275" i="7" s="1"/>
  <c r="AG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G272" i="7" s="1"/>
  <c r="AH272" i="7"/>
  <c r="AF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G271" i="7" s="1"/>
  <c r="AH271" i="7"/>
  <c r="AF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Y328"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H256" i="7"/>
  <c r="AF256" i="7"/>
  <c r="I256" i="7"/>
  <c r="B256" i="7" s="1"/>
  <c r="AG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G255" i="7" s="1"/>
  <c r="AH255" i="7"/>
  <c r="AF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G252" i="7" s="1"/>
  <c r="AH252" i="7"/>
  <c r="AF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28"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28"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63" i="5" s="1"/>
  <c r="CF443" i="5"/>
  <c r="AE563"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64" i="5"/>
  <c r="CH378" i="5" l="1"/>
  <c r="CE378" i="5"/>
  <c r="CD378" i="5"/>
  <c r="CC378" i="5"/>
  <c r="CB378" i="5"/>
  <c r="CA378" i="5"/>
  <c r="BZ378" i="5"/>
  <c r="BY378" i="5"/>
  <c r="BX378" i="5"/>
  <c r="BW378" i="5"/>
  <c r="BS378" i="5"/>
  <c r="BR378" i="5"/>
  <c r="BQ378" i="5"/>
  <c r="BP378" i="5"/>
  <c r="BL378" i="5"/>
  <c r="BK378" i="5"/>
  <c r="BH378" i="5"/>
  <c r="BF378" i="5"/>
  <c r="BB564"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28"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28" i="7"/>
  <c r="R328"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28" i="7"/>
  <c r="AC328" i="7"/>
  <c r="AB328" i="7"/>
  <c r="Z328" i="7"/>
  <c r="G328" i="7"/>
  <c r="W328" i="7"/>
  <c r="P328" i="7"/>
  <c r="M328" i="7"/>
  <c r="E328"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33"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66"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64"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I44" i="6"/>
  <c r="W43" i="6"/>
  <c r="AF566" i="5"/>
  <c r="AD565"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65" i="5"/>
  <c r="L565"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W364" i="6" s="1"/>
  <c r="D328" i="5"/>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BI474" i="5"/>
  <c r="BG474" i="5" s="1"/>
  <c r="D474" i="5"/>
  <c r="H310" i="2"/>
  <c r="Y309" i="2"/>
  <c r="M281" i="2"/>
  <c r="M282" i="2" s="1"/>
  <c r="AB280" i="2"/>
  <c r="I280" i="2"/>
  <c r="D559" i="5" l="1"/>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Y558" i="2"/>
  <c r="Y557" i="2"/>
  <c r="Y556" i="2"/>
  <c r="Y555" i="2"/>
  <c r="Y554" i="2"/>
  <c r="Y553" i="2"/>
  <c r="Y552" i="2"/>
  <c r="Y551" i="2"/>
  <c r="Y550" i="2"/>
  <c r="Y549" i="2"/>
  <c r="M374" i="2"/>
  <c r="AB373" i="2"/>
  <c r="I373" i="2"/>
  <c r="Y560" i="2" l="1"/>
  <c r="Y559" i="2"/>
  <c r="M375" i="2"/>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28" i="7"/>
  <c r="S328" i="7"/>
  <c r="Q328" i="7"/>
  <c r="N328" i="7"/>
  <c r="L328" i="7"/>
  <c r="J328" i="7"/>
  <c r="X328" i="7"/>
  <c r="AA328"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28" i="7"/>
  <c r="H328" i="7"/>
  <c r="D328" i="7"/>
  <c r="B295" i="7"/>
  <c r="AG295" i="7" s="1"/>
  <c r="AH295" i="7"/>
  <c r="M559" i="2" l="1"/>
  <c r="M560" i="2" s="1"/>
  <c r="AB558" i="2"/>
  <c r="I558" i="2"/>
  <c r="AB557" i="2"/>
  <c r="I557" i="2"/>
  <c r="AB556" i="2"/>
  <c r="I556" i="2"/>
  <c r="AB555" i="2"/>
  <c r="I555" i="2"/>
  <c r="B328" i="7"/>
  <c r="AB554" i="2"/>
  <c r="I554" i="2"/>
  <c r="AB553" i="2"/>
  <c r="I553" i="2"/>
  <c r="AB552" i="2"/>
  <c r="I552" i="2"/>
  <c r="AB551" i="2"/>
  <c r="I551" i="2"/>
  <c r="AB550" i="2"/>
  <c r="I550" i="2"/>
  <c r="AB549" i="2"/>
  <c r="I549" i="2"/>
  <c r="AB560" i="2" l="1"/>
  <c r="I560" i="2"/>
  <c r="AB559" i="2"/>
  <c r="I559" i="2"/>
</calcChain>
</file>

<file path=xl/sharedStrings.xml><?xml version="1.0" encoding="utf-8"?>
<sst xmlns="http://schemas.openxmlformats.org/spreadsheetml/2006/main" count="879" uniqueCount="665">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</sst>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56" fontId="4" fillId="0" borderId="0" xfId="0" applyNumberFormat="1" applyFont="1" applyBorder="1">
      <alignment vertical="center"/>
    </xf>
    <xf numFmtId="0" fontId="0" fillId="0" borderId="0" xfId="0"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国家衛健委発表に基づく感染状況!$W$27:$W$563</c:f>
              <c:numCache>
                <c:formatCode>m"月"d"日"</c:formatCode>
                <c:ptCount val="5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numCache>
            </c:numRef>
          </c:cat>
          <c:val>
            <c:numRef>
              <c:f>国家衛健委発表に基づく感染状況!$X$27:$X$563</c:f>
              <c:numCache>
                <c:formatCode>#,##0_);[Red]\(#,##0\)</c:formatCode>
                <c:ptCount val="53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国家衛健委発表に基づく感染状況!$W$27:$W$563</c:f>
              <c:numCache>
                <c:formatCode>m"月"d"日"</c:formatCode>
                <c:ptCount val="5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numCache>
            </c:numRef>
          </c:cat>
          <c:val>
            <c:numRef>
              <c:f>国家衛健委発表に基づく感染状況!$Y$27:$Y$563</c:f>
              <c:numCache>
                <c:formatCode>General</c:formatCode>
                <c:ptCount val="53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香港マカオ台湾の患者・海外輸入症例・無症状病原体保有者!$CM$189:$CM$558</c:f>
              <c:numCache>
                <c:formatCode>General</c:formatCode>
                <c:ptCount val="3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香港マカオ台湾の患者・海外輸入症例・無症状病原体保有者!$CK$189:$CK$558</c:f>
              <c:numCache>
                <c:formatCode>General</c:formatCode>
                <c:ptCount val="37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省市別輸入症例数変化!$C$2:$C$326</c:f>
              <c:numCache>
                <c:formatCode>m"月"d"日"</c:formatCode>
                <c:ptCount val="3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numCache>
            </c:numRef>
          </c:cat>
          <c:val>
            <c:numRef>
              <c:f>省市別輸入症例数変化!$D$2:$D$326</c:f>
              <c:numCache>
                <c:formatCode>General</c:formatCode>
                <c:ptCount val="32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省市別輸入症例数変化!$C$2:$C$326</c:f>
              <c:numCache>
                <c:formatCode>m"月"d"日"</c:formatCode>
                <c:ptCount val="3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numCache>
            </c:numRef>
          </c:cat>
          <c:val>
            <c:numRef>
              <c:f>省市別輸入症例数変化!$E$2:$E$326</c:f>
              <c:numCache>
                <c:formatCode>General</c:formatCode>
                <c:ptCount val="32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省市別輸入症例数変化!$C$2:$C$326</c:f>
              <c:numCache>
                <c:formatCode>m"月"d"日"</c:formatCode>
                <c:ptCount val="3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numCache>
            </c:numRef>
          </c:cat>
          <c:val>
            <c:numRef>
              <c:f>省市別輸入症例数変化!$F$2:$F$326</c:f>
              <c:numCache>
                <c:formatCode>General</c:formatCode>
                <c:ptCount val="32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省市別輸入症例数変化!$C$2:$C$326</c:f>
              <c:numCache>
                <c:formatCode>m"月"d"日"</c:formatCode>
                <c:ptCount val="3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numCache>
            </c:numRef>
          </c:cat>
          <c:val>
            <c:numRef>
              <c:f>省市別輸入症例数変化!$G$2:$G$326</c:f>
              <c:numCache>
                <c:formatCode>General</c:formatCode>
                <c:ptCount val="325"/>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省市別輸入症例数変化!$C$2:$C$326</c:f>
              <c:numCache>
                <c:formatCode>m"月"d"日"</c:formatCode>
                <c:ptCount val="3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numCache>
            </c:numRef>
          </c:cat>
          <c:val>
            <c:numRef>
              <c:f>省市別輸入症例数変化!$H$2:$H$326</c:f>
              <c:numCache>
                <c:formatCode>General</c:formatCode>
                <c:ptCount val="32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省市別輸入症例数変化!$C$2:$C$326</c:f>
              <c:numCache>
                <c:formatCode>m"月"d"日"</c:formatCode>
                <c:ptCount val="3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numCache>
            </c:numRef>
          </c:cat>
          <c:val>
            <c:numRef>
              <c:f>省市別輸入症例数変化!$I$2:$I$326</c:f>
              <c:numCache>
                <c:formatCode>0_);[Red]\(0\)</c:formatCode>
                <c:ptCount val="325"/>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省市別輸入症例数変化!$AF$2:$AF$325</c:f>
              <c:numCache>
                <c:formatCode>m"月"d"日"</c:formatCode>
                <c:ptCount val="3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3" formatCode="General">
                  <c:v>1</c:v>
                </c:pt>
              </c:numCache>
            </c:numRef>
          </c:cat>
          <c:val>
            <c:numRef>
              <c:f>省市別輸入症例数変化!$AG$2:$AG$325</c:f>
              <c:numCache>
                <c:formatCode>0_);[Red]\(0\)</c:formatCode>
                <c:ptCount val="324"/>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省市別輸入症例数変化!$AF$2:$AF$325</c:f>
              <c:numCache>
                <c:formatCode>m"月"d"日"</c:formatCode>
                <c:ptCount val="32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3" formatCode="General">
                  <c:v>1</c:v>
                </c:pt>
              </c:numCache>
            </c:numRef>
          </c:cat>
          <c:val>
            <c:numRef>
              <c:f>省市別輸入症例数変化!$AH$2:$AH$325</c:f>
              <c:numCache>
                <c:formatCode>General</c:formatCode>
                <c:ptCount val="32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香港マカオ台湾の患者・海外輸入症例・無症状病原体保有者!$BP$29:$BP$562</c:f>
              <c:numCache>
                <c:formatCode>m"月"d"日"</c:formatCode>
                <c:ptCount val="5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numCache>
            </c:numRef>
          </c:cat>
          <c:val>
            <c:numRef>
              <c:f>香港マカオ台湾の患者・海外輸入症例・無症状病原体保有者!$BQ$29:$BQ$562</c:f>
              <c:numCache>
                <c:formatCode>General</c:formatCode>
                <c:ptCount val="53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香港マカオ台湾の患者・海外輸入症例・無症状病原体保有者!$BP$29:$BP$562</c:f>
              <c:numCache>
                <c:formatCode>m"月"d"日"</c:formatCode>
                <c:ptCount val="5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numCache>
            </c:numRef>
          </c:cat>
          <c:val>
            <c:numRef>
              <c:f>香港マカオ台湾の患者・海外輸入症例・無症状病原体保有者!$BR$29:$BR$562</c:f>
              <c:numCache>
                <c:formatCode>General</c:formatCode>
                <c:ptCount val="5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香港マカオ台湾の患者・海外輸入症例・無症状病原体保有者!$BP$29:$BP$562</c:f>
              <c:numCache>
                <c:formatCode>m"月"d"日"</c:formatCode>
                <c:ptCount val="5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numCache>
            </c:numRef>
          </c:cat>
          <c:val>
            <c:numRef>
              <c:f>香港マカオ台湾の患者・海外輸入症例・無症状病原体保有者!$BS$29:$BS$562</c:f>
              <c:numCache>
                <c:formatCode>General</c:formatCode>
                <c:ptCount val="53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新疆の情況!$U$6:$U$366</c:f>
              <c:strCache>
                <c:ptCount val="35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strCache>
            </c:strRef>
          </c:cat>
          <c:val>
            <c:numRef>
              <c:f>新疆の情況!$V$6:$V$366</c:f>
              <c:numCache>
                <c:formatCode>General</c:formatCode>
                <c:ptCount val="36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新疆の情況!$U$6:$U$366</c:f>
              <c:strCache>
                <c:ptCount val="35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strCache>
            </c:strRef>
          </c:cat>
          <c:val>
            <c:numRef>
              <c:f>新疆の情況!$Y$6:$Y$366</c:f>
              <c:numCache>
                <c:formatCode>General</c:formatCode>
                <c:ptCount val="36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新疆の情況!$U$6:$U$366</c:f>
              <c:strCache>
                <c:ptCount val="35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strCache>
            </c:strRef>
          </c:cat>
          <c:val>
            <c:numRef>
              <c:f>新疆の情況!$W$6:$W$366</c:f>
              <c:numCache>
                <c:formatCode>General</c:formatCode>
                <c:ptCount val="36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新疆の情況!$U$6:$U$366</c:f>
              <c:strCache>
                <c:ptCount val="35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strCache>
            </c:strRef>
          </c:cat>
          <c:val>
            <c:numRef>
              <c:f>新疆の情況!$X$6:$X$366</c:f>
              <c:numCache>
                <c:formatCode>General</c:formatCode>
                <c:ptCount val="36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新疆の情況!$U$6:$U$366</c:f>
              <c:strCache>
                <c:ptCount val="35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strCache>
            </c:strRef>
          </c:cat>
          <c:val>
            <c:numRef>
              <c:f>新疆の情況!$Z$6:$Z$366</c:f>
              <c:numCache>
                <c:formatCode>General</c:formatCode>
                <c:ptCount val="36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国家衛健委発表に基づく感染状況!$W$27:$W$563</c:f>
              <c:numCache>
                <c:formatCode>m"月"d"日"</c:formatCode>
                <c:ptCount val="5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numCache>
            </c:numRef>
          </c:cat>
          <c:val>
            <c:numRef>
              <c:f>国家衛健委発表に基づく感染状況!$X$27:$X$563</c:f>
              <c:numCache>
                <c:formatCode>#,##0_);[Red]\(#,##0\)</c:formatCode>
                <c:ptCount val="53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国家衛健委発表に基づく感染状況!$W$27:$W$563</c:f>
              <c:numCache>
                <c:formatCode>m"月"d"日"</c:formatCode>
                <c:ptCount val="5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numCache>
            </c:numRef>
          </c:cat>
          <c:val>
            <c:numRef>
              <c:f>国家衛健委発表に基づく感染状況!$Y$27:$Y$563</c:f>
              <c:numCache>
                <c:formatCode>General</c:formatCode>
                <c:ptCount val="53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国家衛健委発表に基づく感染状況!$Z$27:$Z$563</c:f>
              <c:numCache>
                <c:formatCode>m"月"d"日"</c:formatCode>
                <c:ptCount val="5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numCache>
            </c:numRef>
          </c:cat>
          <c:val>
            <c:numRef>
              <c:f>国家衛健委発表に基づく感染状況!$AA$27:$AA$563</c:f>
              <c:numCache>
                <c:formatCode>General</c:formatCode>
                <c:ptCount val="53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国家衛健委発表に基づく感染状況!$Z$27:$Z$563</c:f>
              <c:numCache>
                <c:formatCode>m"月"d"日"</c:formatCode>
                <c:ptCount val="5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numCache>
            </c:numRef>
          </c:cat>
          <c:val>
            <c:numRef>
              <c:f>国家衛健委発表に基づく感染状況!$AB$27:$AB$563</c:f>
              <c:numCache>
                <c:formatCode>General</c:formatCode>
                <c:ptCount val="53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国家衛健委発表に基づく感染状況!$W$27:$W$563</c:f>
              <c:numCache>
                <c:formatCode>m"月"d"日"</c:formatCode>
                <c:ptCount val="5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numCache>
            </c:numRef>
          </c:cat>
          <c:val>
            <c:numRef>
              <c:f>国家衛健委発表に基づく感染状況!$X$27:$X$563</c:f>
              <c:numCache>
                <c:formatCode>#,##0_);[Red]\(#,##0\)</c:formatCode>
                <c:ptCount val="53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国家衛健委発表に基づく感染状況!$W$27:$W$563</c:f>
              <c:numCache>
                <c:formatCode>m"月"d"日"</c:formatCode>
                <c:ptCount val="5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numCache>
            </c:numRef>
          </c:cat>
          <c:val>
            <c:numRef>
              <c:f>国家衛健委発表に基づく感染状況!$Y$27:$Y$563</c:f>
              <c:numCache>
                <c:formatCode>General</c:formatCode>
                <c:ptCount val="53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国家衛健委発表に基づく感染状況!$Z$27:$Z$563</c:f>
              <c:numCache>
                <c:formatCode>m"月"d"日"</c:formatCode>
                <c:ptCount val="5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numCache>
            </c:numRef>
          </c:cat>
          <c:val>
            <c:numRef>
              <c:f>国家衛健委発表に基づく感染状況!$AA$27:$AA$563</c:f>
              <c:numCache>
                <c:formatCode>General</c:formatCode>
                <c:ptCount val="53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国家衛健委発表に基づく感染状況!$Z$27:$Z$563</c:f>
              <c:numCache>
                <c:formatCode>m"月"d"日"</c:formatCode>
                <c:ptCount val="5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numCache>
            </c:numRef>
          </c:cat>
          <c:val>
            <c:numRef>
              <c:f>国家衛健委発表に基づく感染状況!$AB$27:$AB$563</c:f>
              <c:numCache>
                <c:formatCode>General</c:formatCode>
                <c:ptCount val="53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国家衛健委発表に基づく感染状況!$Z$27:$Z$563</c:f>
              <c:numCache>
                <c:formatCode>m"月"d"日"</c:formatCode>
                <c:ptCount val="5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numCache>
            </c:numRef>
          </c:cat>
          <c:val>
            <c:numRef>
              <c:f>国家衛健委発表に基づく感染状況!$AA$27:$AA$563</c:f>
              <c:numCache>
                <c:formatCode>General</c:formatCode>
                <c:ptCount val="53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国家衛健委発表に基づく感染状況!$Z$27:$Z$563</c:f>
              <c:numCache>
                <c:formatCode>m"月"d"日"</c:formatCode>
                <c:ptCount val="5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numCache>
            </c:numRef>
          </c:cat>
          <c:val>
            <c:numRef>
              <c:f>国家衛健委発表に基づく感染状況!$AB$27:$AB$563</c:f>
              <c:numCache>
                <c:formatCode>General</c:formatCode>
                <c:ptCount val="53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国家衛健委発表に基づく感染状況!$W$27:$W$563</c:f>
              <c:numCache>
                <c:formatCode>m"月"d"日"</c:formatCode>
                <c:ptCount val="5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numCache>
            </c:numRef>
          </c:cat>
          <c:val>
            <c:numRef>
              <c:f>国家衛健委発表に基づく感染状況!$X$27:$X$563</c:f>
              <c:numCache>
                <c:formatCode>#,##0_);[Red]\(#,##0\)</c:formatCode>
                <c:ptCount val="53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国家衛健委発表に基づく感染状況!$W$27:$W$563</c:f>
              <c:numCache>
                <c:formatCode>m"月"d"日"</c:formatCode>
                <c:ptCount val="5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numCache>
            </c:numRef>
          </c:cat>
          <c:val>
            <c:numRef>
              <c:f>国家衛健委発表に基づく感染状況!$Y$27:$Y$563</c:f>
              <c:numCache>
                <c:formatCode>General</c:formatCode>
                <c:ptCount val="53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国家衛健委発表に基づく感染状況!$Z$27:$Z$563</c:f>
              <c:numCache>
                <c:formatCode>m"月"d"日"</c:formatCode>
                <c:ptCount val="5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numCache>
            </c:numRef>
          </c:cat>
          <c:val>
            <c:numRef>
              <c:f>国家衛健委発表に基づく感染状況!$AA$27:$AA$563</c:f>
              <c:numCache>
                <c:formatCode>General</c:formatCode>
                <c:ptCount val="53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国家衛健委発表に基づく感染状況!$Z$27:$Z$563</c:f>
              <c:numCache>
                <c:formatCode>m"月"d"日"</c:formatCode>
                <c:ptCount val="53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numCache>
            </c:numRef>
          </c:cat>
          <c:val>
            <c:numRef>
              <c:f>国家衛健委発表に基づく感染状況!$AB$27:$AB$563</c:f>
              <c:numCache>
                <c:formatCode>General</c:formatCode>
                <c:ptCount val="53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香港マカオ台湾の患者・海外輸入症例・無症状病原体保有者!$CH$29:$CH$562</c:f>
              <c:numCache>
                <c:formatCode>m"月"d"日"</c:formatCode>
                <c:ptCount val="5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numCache>
            </c:numRef>
          </c:cat>
          <c:val>
            <c:numRef>
              <c:f>香港マカオ台湾の患者・海外輸入症例・無症状病原体保有者!$CI$29:$CI$562</c:f>
              <c:numCache>
                <c:formatCode>General</c:formatCode>
                <c:ptCount val="53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香港マカオ台湾の患者・海外輸入症例・無症状病原体保有者!$CE$29:$CE$562</c:f>
              <c:numCache>
                <c:formatCode>m"月"d"日"</c:formatCode>
                <c:ptCount val="5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numCache>
            </c:numRef>
          </c:cat>
          <c:val>
            <c:numRef>
              <c:f>香港マカオ台湾の患者・海外輸入症例・無症状病原体保有者!$CF$29:$CF$562</c:f>
              <c:numCache>
                <c:formatCode>General</c:formatCode>
                <c:ptCount val="53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香港マカオ台湾の患者・海外輸入症例・無症状病原体保有者!$CE$29:$CE$562</c:f>
              <c:numCache>
                <c:formatCode>m"月"d"日"</c:formatCode>
                <c:ptCount val="5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numCache>
            </c:numRef>
          </c:cat>
          <c:val>
            <c:numRef>
              <c:f>香港マカオ台湾の患者・海外輸入症例・無症状病原体保有者!$CG$29:$CG$562</c:f>
              <c:numCache>
                <c:formatCode>General</c:formatCode>
                <c:ptCount val="5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436734096100206E-2"/>
          <c:y val="0.11414190579740943"/>
          <c:w val="0.85382342997785188"/>
          <c:h val="0.65333156004787873"/>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香港マカオ台湾の患者・海外輸入症例・無症状病原体保有者!$CN$485:$CN$558</c:f>
              <c:numCache>
                <c:formatCode>m"月"d"日"</c:formatCode>
                <c:ptCount val="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numCache>
            </c:numRef>
          </c:cat>
          <c:val>
            <c:numRef>
              <c:f>香港マカオ台湾の患者・海外輸入症例・無症状病原体保有者!$CO$485:$CO$558</c:f>
              <c:numCache>
                <c:formatCode>General</c:formatCode>
                <c:ptCount val="7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numCache>
            </c:numRef>
          </c:val>
          <c:extLst>
            <c:ext xmlns:c16="http://schemas.microsoft.com/office/drawing/2014/chart" uri="{C3380CC4-5D6E-409C-BE32-E72D297353CC}">
              <c16:uniqueId val="{00000000-377D-490D-A6E0-25B636CED05B}"/>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香港マカオ台湾の患者・海外輸入症例・無症状病原体保有者!$CN$485:$CN$558</c:f>
              <c:numCache>
                <c:formatCode>m"月"d"日"</c:formatCode>
                <c:ptCount val="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numCache>
            </c:numRef>
          </c:cat>
          <c:val>
            <c:numRef>
              <c:f>香港マカオ台湾の患者・海外輸入症例・無症状病原体保有者!$CP$485:$CP$558</c:f>
              <c:numCache>
                <c:formatCode>General</c:formatCode>
                <c:ptCount val="7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numCache>
            </c:numRef>
          </c:val>
          <c:smooth val="0"/>
          <c:extLst>
            <c:ext xmlns:c16="http://schemas.microsoft.com/office/drawing/2014/chart" uri="{C3380CC4-5D6E-409C-BE32-E72D297353CC}">
              <c16:uniqueId val="{00000001-377D-490D-A6E0-25B636CED05B}"/>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香港マカオ台湾の患者・海外輸入症例・無症状病原体保有者!$BE$70:$BE$562</c:f>
              <c:numCache>
                <c:formatCode>m"月"d"日"</c:formatCode>
                <c:ptCount val="49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numCache>
            </c:numRef>
          </c:cat>
          <c:val>
            <c:numRef>
              <c:f>香港マカオ台湾の患者・海外輸入症例・無症状病原体保有者!$BF$70:$BF$562</c:f>
              <c:numCache>
                <c:formatCode>General</c:formatCode>
                <c:ptCount val="49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香港マカオ台湾の患者・海外輸入症例・無症状病原体保有者!$BE$70:$BE$562</c:f>
              <c:numCache>
                <c:formatCode>m"月"d"日"</c:formatCode>
                <c:ptCount val="49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numCache>
            </c:numRef>
          </c:cat>
          <c:val>
            <c:numRef>
              <c:f>香港マカオ台湾の患者・海外輸入症例・無症状病原体保有者!$BG$70:$BG$562</c:f>
              <c:numCache>
                <c:formatCode>General</c:formatCode>
                <c:ptCount val="49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香港マカオ台湾の患者・海外輸入症例・無症状病原体保有者!$BW$29:$BW$562</c:f>
              <c:numCache>
                <c:formatCode>m"月"d"日"</c:formatCode>
                <c:ptCount val="5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numCache>
            </c:numRef>
          </c:cat>
          <c:val>
            <c:numRef>
              <c:f>香港マカオ台湾の患者・海外輸入症例・無症状病原体保有者!$BX$29:$BX$562</c:f>
              <c:numCache>
                <c:formatCode>General</c:formatCode>
                <c:ptCount val="53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香港マカオ台湾の患者・海外輸入症例・無症状病原体保有者!$BW$29:$BW$562</c:f>
              <c:numCache>
                <c:formatCode>m"月"d"日"</c:formatCode>
                <c:ptCount val="5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numCache>
            </c:numRef>
          </c:cat>
          <c:val>
            <c:numRef>
              <c:f>香港マカオ台湾の患者・海外輸入症例・無症状病原体保有者!$BY$29:$BY$562</c:f>
              <c:numCache>
                <c:formatCode>General</c:formatCode>
                <c:ptCount val="5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香港マカオ台湾の患者・海外輸入症例・無症状病原体保有者!$BW$29:$BW$562</c:f>
              <c:numCache>
                <c:formatCode>m"月"d"日"</c:formatCode>
                <c:ptCount val="5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numCache>
            </c:numRef>
          </c:cat>
          <c:val>
            <c:numRef>
              <c:f>香港マカオ台湾の患者・海外輸入症例・無症状病原体保有者!$BZ$29:$BZ$562</c:f>
              <c:numCache>
                <c:formatCode>General</c:formatCode>
                <c:ptCount val="5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香港マカオ台湾の患者・海外輸入症例・無症状病原体保有者!$CA$29:$CA$562</c:f>
              <c:numCache>
                <c:formatCode>m"月"d"日"</c:formatCode>
                <c:ptCount val="5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numCache>
            </c:numRef>
          </c:cat>
          <c:val>
            <c:numRef>
              <c:f>香港マカオ台湾の患者・海外輸入症例・無症状病原体保有者!$CB$29:$CB$562</c:f>
              <c:numCache>
                <c:formatCode>General</c:formatCode>
                <c:ptCount val="53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香港マカオ台湾の患者・海外輸入症例・無症状病原体保有者!$CA$29:$CA$562</c:f>
              <c:numCache>
                <c:formatCode>m"月"d"日"</c:formatCode>
                <c:ptCount val="5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numCache>
            </c:numRef>
          </c:cat>
          <c:val>
            <c:numRef>
              <c:f>香港マカオ台湾の患者・海外輸入症例・無症状病原体保有者!$CC$29:$CC$562</c:f>
              <c:numCache>
                <c:formatCode>General</c:formatCode>
                <c:ptCount val="5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香港マカオ台湾の患者・海外輸入症例・無症状病原体保有者!$CA$29:$CA$562</c:f>
              <c:numCache>
                <c:formatCode>m"月"d"日"</c:formatCode>
                <c:ptCount val="5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numCache>
            </c:numRef>
          </c:cat>
          <c:val>
            <c:numRef>
              <c:f>香港マカオ台湾の患者・海外輸入症例・無症状病原体保有者!$CD$29:$CD$562</c:f>
              <c:numCache>
                <c:formatCode>General</c:formatCode>
                <c:ptCount val="5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香港マカオ台湾の患者・海外輸入症例・無症状病原体保有者!$CH$29:$CH$562</c:f>
              <c:numCache>
                <c:formatCode>m"月"d"日"</c:formatCode>
                <c:ptCount val="5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numCache>
            </c:numRef>
          </c:cat>
          <c:val>
            <c:numRef>
              <c:f>香港マカオ台湾の患者・海外輸入症例・無症状病原体保有者!$CI$29:$CI$562</c:f>
              <c:numCache>
                <c:formatCode>General</c:formatCode>
                <c:ptCount val="53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香港マカオ台湾の患者・海外輸入症例・無症状病原体保有者!$CE$29:$CE$562</c:f>
              <c:numCache>
                <c:formatCode>m"月"d"日"</c:formatCode>
                <c:ptCount val="5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numCache>
            </c:numRef>
          </c:cat>
          <c:val>
            <c:numRef>
              <c:f>香港マカオ台湾の患者・海外輸入症例・無症状病原体保有者!$CF$29:$CF$562</c:f>
              <c:numCache>
                <c:formatCode>General</c:formatCode>
                <c:ptCount val="53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香港マカオ台湾の患者・海外輸入症例・無症状病原体保有者!$CE$29:$CE$562</c:f>
              <c:numCache>
                <c:formatCode>m"月"d"日"</c:formatCode>
                <c:ptCount val="5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numCache>
            </c:numRef>
          </c:cat>
          <c:val>
            <c:numRef>
              <c:f>香港マカオ台湾の患者・海外輸入症例・無症状病原体保有者!$CG$29:$CG$562</c:f>
              <c:numCache>
                <c:formatCode>General</c:formatCode>
                <c:ptCount val="5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23</xdr:col>
      <xdr:colOff>598714</xdr:colOff>
      <xdr:row>128</xdr:row>
      <xdr:rowOff>217715</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72"/>
  <sheetViews>
    <sheetView zoomScaleNormal="100" workbookViewId="0">
      <pane xSplit="2" ySplit="5" topLeftCell="C554" activePane="bottomRight" state="frozen"/>
      <selection pane="topRight" activeCell="C1" sqref="C1"/>
      <selection pane="bottomLeft" activeCell="A8" sqref="A8"/>
      <selection pane="bottomRight" activeCell="C561" sqref="C56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44385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1"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c r="C562" s="59"/>
      <c r="D562" s="49"/>
      <c r="E562" s="61"/>
      <c r="F562" s="60"/>
      <c r="G562" s="59"/>
      <c r="H562" s="61"/>
      <c r="I562" s="55"/>
      <c r="J562" s="59"/>
      <c r="K562" s="61"/>
      <c r="L562" s="59"/>
      <c r="M562" s="61"/>
      <c r="N562" s="48"/>
      <c r="O562" s="60"/>
      <c r="P562" s="124"/>
      <c r="Q562" s="60"/>
      <c r="R562" s="48"/>
      <c r="S562" s="60"/>
      <c r="T562" s="60"/>
      <c r="U562" s="78"/>
    </row>
    <row r="563" spans="2:29" ht="9.5" customHeight="1" thickBot="1" x14ac:dyDescent="0.6">
      <c r="B563" s="66"/>
      <c r="C563" s="79"/>
      <c r="D563" s="80"/>
      <c r="E563" s="82"/>
      <c r="F563" s="95"/>
      <c r="G563" s="79"/>
      <c r="H563" s="82"/>
      <c r="I563" s="82"/>
      <c r="J563" s="79"/>
      <c r="K563" s="82"/>
      <c r="L563" s="79"/>
      <c r="M563" s="82"/>
      <c r="N563" s="83"/>
      <c r="O563" s="81"/>
      <c r="P563" s="94"/>
      <c r="Q563" s="95"/>
      <c r="R563" s="120"/>
      <c r="S563" s="95"/>
      <c r="T563" s="95"/>
      <c r="U563" s="67"/>
    </row>
    <row r="565" spans="2:29" ht="13" customHeight="1" x14ac:dyDescent="0.55000000000000004">
      <c r="E565" s="112"/>
      <c r="F565" s="113"/>
      <c r="G565" s="112" t="s">
        <v>80</v>
      </c>
      <c r="H565" s="113"/>
      <c r="I565" s="113"/>
      <c r="J565" s="113"/>
      <c r="U565" s="72"/>
    </row>
    <row r="566" spans="2:29" ht="13" customHeight="1" x14ac:dyDescent="0.55000000000000004">
      <c r="E566" s="112" t="s">
        <v>98</v>
      </c>
      <c r="F566" s="113"/>
      <c r="G566" s="295" t="s">
        <v>79</v>
      </c>
      <c r="H566" s="296"/>
      <c r="I566" s="112" t="s">
        <v>106</v>
      </c>
      <c r="J566" s="113"/>
    </row>
    <row r="567" spans="2:29" ht="13" customHeight="1" x14ac:dyDescent="0.55000000000000004">
      <c r="B567" s="130"/>
      <c r="E567" s="114" t="s">
        <v>108</v>
      </c>
      <c r="F567" s="113"/>
      <c r="G567" s="115"/>
      <c r="H567" s="115"/>
      <c r="I567" s="112" t="s">
        <v>107</v>
      </c>
      <c r="J567" s="113"/>
    </row>
    <row r="568" spans="2:29" ht="18.5" customHeight="1" x14ac:dyDescent="0.55000000000000004">
      <c r="E568" s="112" t="s">
        <v>96</v>
      </c>
      <c r="F568" s="113"/>
      <c r="G568" s="112" t="s">
        <v>97</v>
      </c>
      <c r="H568" s="113"/>
      <c r="I568" s="113"/>
      <c r="J568" s="113"/>
    </row>
    <row r="569" spans="2:29" ht="13" customHeight="1" x14ac:dyDescent="0.55000000000000004">
      <c r="E569" s="112" t="s">
        <v>98</v>
      </c>
      <c r="F569" s="113"/>
      <c r="G569" s="112" t="s">
        <v>99</v>
      </c>
      <c r="H569" s="113"/>
      <c r="I569" s="113"/>
      <c r="J569" s="113"/>
    </row>
    <row r="570" spans="2:29" ht="13" customHeight="1" x14ac:dyDescent="0.55000000000000004">
      <c r="E570" s="112" t="s">
        <v>98</v>
      </c>
      <c r="F570" s="113"/>
      <c r="G570" s="112" t="s">
        <v>100</v>
      </c>
      <c r="H570" s="113"/>
      <c r="I570" s="113"/>
      <c r="J570" s="113"/>
    </row>
    <row r="571" spans="2:29" ht="13" customHeight="1" x14ac:dyDescent="0.55000000000000004">
      <c r="E571" s="112" t="s">
        <v>101</v>
      </c>
      <c r="F571" s="113"/>
      <c r="G571" s="112" t="s">
        <v>102</v>
      </c>
      <c r="H571" s="113"/>
      <c r="I571" s="113"/>
      <c r="J571" s="113"/>
    </row>
    <row r="572" spans="2:29" ht="13" customHeight="1" x14ac:dyDescent="0.55000000000000004">
      <c r="E572" s="112" t="s">
        <v>103</v>
      </c>
      <c r="F572" s="113"/>
      <c r="G572" s="112" t="s">
        <v>104</v>
      </c>
      <c r="H572" s="113"/>
      <c r="I572" s="113"/>
      <c r="J572" s="113"/>
    </row>
  </sheetData>
  <mergeCells count="12">
    <mergeCell ref="G566:H56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66"/>
  <sheetViews>
    <sheetView topLeftCell="A4" zoomScale="96" zoomScaleNormal="96" workbookViewId="0">
      <pane xSplit="1" ySplit="4" topLeftCell="B552" activePane="bottomRight" state="frozen"/>
      <selection activeCell="A4" sqref="A4"/>
      <selection pane="topRight" activeCell="B4" sqref="B4"/>
      <selection pane="bottomLeft" activeCell="A8" sqref="A8"/>
      <selection pane="bottomRight" activeCell="A558" sqref="A558:C559"/>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5" t="s">
        <v>130</v>
      </c>
      <c r="C4" s="326"/>
      <c r="D4" s="326"/>
      <c r="E4" s="326"/>
      <c r="F4" s="326"/>
      <c r="G4" s="326"/>
      <c r="H4" s="326"/>
      <c r="I4" s="326"/>
      <c r="J4" s="326"/>
      <c r="K4" s="327"/>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1"/>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3"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1"/>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9"/>
      <c r="B7" s="141" t="s">
        <v>133</v>
      </c>
      <c r="C7" s="133" t="s">
        <v>9</v>
      </c>
      <c r="D7" s="335"/>
      <c r="E7" s="339"/>
      <c r="F7" s="335"/>
      <c r="G7" s="335"/>
      <c r="H7" s="335"/>
      <c r="I7" s="335"/>
      <c r="J7" s="335"/>
      <c r="K7" s="34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9"/>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6" t="s">
        <v>176</v>
      </c>
      <c r="AY7" s="316"/>
      <c r="AZ7" s="316"/>
      <c r="BA7" s="316"/>
      <c r="BB7" s="316"/>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+A557</f>
        <v>44381</v>
      </c>
      <c r="CO557">
        <f>+AQ557</f>
        <v>39</v>
      </c>
      <c r="CP557">
        <f t="shared" si="6441"/>
        <v>2</v>
      </c>
      <c r="CQ557">
        <f>+AS557</f>
        <v>317</v>
      </c>
    </row>
    <row r="558" spans="1:95" ht="18" customHeight="1" x14ac:dyDescent="0.55000000000000004">
      <c r="A558" s="179">
        <v>44382</v>
      </c>
      <c r="B558" s="240">
        <v>20</v>
      </c>
      <c r="C558" s="154">
        <f>+B558+C557</f>
        <v>6694</v>
      </c>
      <c r="D558" s="154">
        <f t="shared" ref="D558" si="6858">+C558-F558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59">+A558</f>
        <v>44382</v>
      </c>
      <c r="AA558" s="230">
        <f t="shared" ref="AA558" si="6860">+AF558+AL558+AR558</f>
        <v>27059</v>
      </c>
      <c r="AB558" s="230">
        <f t="shared" ref="AB558" si="6861">+AH558+AN558+AT558</f>
        <v>22697</v>
      </c>
      <c r="AC558" s="231">
        <f t="shared" ref="AC558" si="6862">+AJ558+AP558+AV558</f>
        <v>900</v>
      </c>
      <c r="AD558" s="183">
        <f>+AF558-AF557</f>
        <v>1</v>
      </c>
      <c r="AE558" s="243">
        <f>+AE557+AD558</f>
        <v>10738</v>
      </c>
      <c r="AF558" s="155">
        <v>11943</v>
      </c>
      <c r="AG558" s="184">
        <f>+AH558-AH557</f>
        <v>1</v>
      </c>
      <c r="AH558" s="155">
        <v>11638</v>
      </c>
      <c r="AI558" s="184">
        <f>+AJ558-AJ557</f>
        <v>1</v>
      </c>
      <c r="AJ558" s="185">
        <v>212</v>
      </c>
      <c r="AK558" s="186">
        <f>+AL558-AL557</f>
        <v>0</v>
      </c>
      <c r="AL558" s="155">
        <v>55</v>
      </c>
      <c r="AM558" s="184">
        <f>+AN558-AN557</f>
        <v>0</v>
      </c>
      <c r="AN558" s="155">
        <v>51</v>
      </c>
      <c r="AO558" s="184">
        <f>+AP558-AP557</f>
        <v>0</v>
      </c>
      <c r="AP558" s="187">
        <v>0</v>
      </c>
      <c r="AQ558" s="186">
        <f>+AR558-AR557</f>
        <v>31</v>
      </c>
      <c r="AR558" s="155">
        <v>15061</v>
      </c>
      <c r="AS558" s="184">
        <f>+AT558-AT557</f>
        <v>140</v>
      </c>
      <c r="AT558" s="155">
        <v>11008</v>
      </c>
      <c r="AU558" s="184">
        <f>+AV558-AV557</f>
        <v>0</v>
      </c>
      <c r="AV558" s="188">
        <v>688</v>
      </c>
      <c r="AW558" s="238">
        <f>+AW557+1</f>
        <v>397</v>
      </c>
      <c r="AX558" s="237">
        <f t="shared" ref="AX558" si="6863">+A558</f>
        <v>44382</v>
      </c>
      <c r="AY558" s="6">
        <v>0</v>
      </c>
      <c r="AZ558" s="238">
        <f>+AZ557+AY558</f>
        <v>410</v>
      </c>
      <c r="BA558" s="238">
        <f>+BA557+1</f>
        <v>341</v>
      </c>
      <c r="BB558" s="130">
        <v>0</v>
      </c>
      <c r="BC558" s="27">
        <f>+BC557+BB558</f>
        <v>964</v>
      </c>
      <c r="BD558" s="238">
        <f>+BD557+1</f>
        <v>376</v>
      </c>
      <c r="BE558" s="229">
        <f t="shared" ref="BE558" si="6864">+Z558</f>
        <v>44382</v>
      </c>
      <c r="BF558" s="132">
        <f t="shared" ref="BF558" si="6865">+B558</f>
        <v>20</v>
      </c>
      <c r="BG558" s="132">
        <f t="shared" ref="BG558" si="6866">+BI558</f>
        <v>6694</v>
      </c>
      <c r="BH558" s="229">
        <f t="shared" ref="BH558" si="6867">+A558</f>
        <v>44382</v>
      </c>
      <c r="BI558" s="132">
        <f t="shared" ref="BI558" si="6868">+C558</f>
        <v>6694</v>
      </c>
      <c r="BJ558" s="1">
        <f t="shared" ref="BJ558" si="6869">+BE558</f>
        <v>44382</v>
      </c>
      <c r="BK558">
        <f t="shared" ref="BK558" si="6870">+L558</f>
        <v>25</v>
      </c>
      <c r="BL558">
        <f t="shared" ref="BL558" si="6871">+M558</f>
        <v>23</v>
      </c>
      <c r="BM558" s="1">
        <f t="shared" ref="BM558" si="6872">+BJ558</f>
        <v>44382</v>
      </c>
      <c r="BN558">
        <f>+BN557+BK558</f>
        <v>10415</v>
      </c>
      <c r="BO558">
        <f>+BO557+BL558</f>
        <v>5858</v>
      </c>
      <c r="BP558" s="179">
        <f t="shared" ref="BP558" si="6873">+A558</f>
        <v>44382</v>
      </c>
      <c r="BQ558">
        <f t="shared" ref="BQ558" si="6874">+AF558</f>
        <v>11943</v>
      </c>
      <c r="BR558">
        <f t="shared" ref="BR558" si="6875">+AH558</f>
        <v>11638</v>
      </c>
      <c r="BS558">
        <f t="shared" ref="BS558" si="6876">+AJ558</f>
        <v>212</v>
      </c>
      <c r="BT558">
        <v>15</v>
      </c>
      <c r="BU558">
        <f t="shared" ref="BU558" si="6877">+AD558</f>
        <v>1</v>
      </c>
      <c r="BV558">
        <f>+BV557+BU558</f>
        <v>793</v>
      </c>
      <c r="BW558" s="179">
        <f t="shared" ref="BW558" si="6878">+A558</f>
        <v>44382</v>
      </c>
      <c r="BX558">
        <f t="shared" ref="BX558" si="6879">+AL558</f>
        <v>55</v>
      </c>
      <c r="BY558">
        <f t="shared" ref="BY558" si="6880">+AN558</f>
        <v>51</v>
      </c>
      <c r="BZ558">
        <f t="shared" ref="BZ558" si="6881">+AP558</f>
        <v>0</v>
      </c>
      <c r="CA558" s="179">
        <f t="shared" ref="CA558" si="6882">+A558</f>
        <v>44382</v>
      </c>
      <c r="CB558">
        <f t="shared" ref="CB558" si="6883">+AR558</f>
        <v>15061</v>
      </c>
      <c r="CC558">
        <f t="shared" ref="CC558" si="6884">+AT558</f>
        <v>11008</v>
      </c>
      <c r="CD558">
        <f t="shared" ref="CD558" si="6885">+AV558</f>
        <v>688</v>
      </c>
      <c r="CE558" s="179">
        <f t="shared" ref="CE558" si="6886">+A558</f>
        <v>44382</v>
      </c>
      <c r="CF558">
        <f t="shared" ref="CF558" si="6887">+AD558</f>
        <v>1</v>
      </c>
      <c r="CG558">
        <f t="shared" ref="CG558" si="6888">+AG558</f>
        <v>1</v>
      </c>
      <c r="CH558" s="179">
        <f t="shared" ref="CH558" si="6889">+A558</f>
        <v>44382</v>
      </c>
      <c r="CI558">
        <f t="shared" ref="CI558" si="6890">+AI558</f>
        <v>1</v>
      </c>
      <c r="CJ558" s="1">
        <f t="shared" ref="CJ558" si="6891">+Z558</f>
        <v>44382</v>
      </c>
      <c r="CK558" s="282">
        <f t="shared" ref="CK558" si="6892">+AD558</f>
        <v>1</v>
      </c>
      <c r="CL558" s="1">
        <f t="shared" ref="CL558" si="6893">+Z558</f>
        <v>44382</v>
      </c>
      <c r="CM558" s="283">
        <f t="shared" ref="CM558" si="6894">+AI558</f>
        <v>1</v>
      </c>
      <c r="CN558" s="179">
        <f>+A558</f>
        <v>44382</v>
      </c>
      <c r="CO558">
        <f>+AQ558</f>
        <v>31</v>
      </c>
      <c r="CP558">
        <f t="shared" ref="CP558" si="6895">+AU558</f>
        <v>0</v>
      </c>
      <c r="CQ558">
        <f>+AS558</f>
        <v>140</v>
      </c>
    </row>
    <row r="559" spans="1:95" ht="18" customHeight="1" x14ac:dyDescent="0.55000000000000004">
      <c r="A559" s="179">
        <v>44383</v>
      </c>
      <c r="B559" s="240">
        <v>42</v>
      </c>
      <c r="C559" s="154">
        <f>+B559+C558</f>
        <v>6736</v>
      </c>
      <c r="D559" s="154">
        <f t="shared" ref="D559" si="6896">+C559-F559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897">+A559</f>
        <v>44383</v>
      </c>
      <c r="AA559" s="230">
        <f t="shared" ref="AA559" si="6898">+AF559+AL559+AR559</f>
        <v>27087</v>
      </c>
      <c r="AB559" s="230">
        <f t="shared" ref="AB559" si="6899">+AH559+AN559+AT559</f>
        <v>22874</v>
      </c>
      <c r="AC559" s="231">
        <f t="shared" ref="AC559" si="6900">+AJ559+AP559+AV559</f>
        <v>918</v>
      </c>
      <c r="AD559" s="183">
        <f>+AF559-AF558</f>
        <v>1</v>
      </c>
      <c r="AE559" s="243">
        <f>+AE558+AD559</f>
        <v>10739</v>
      </c>
      <c r="AF559" s="155">
        <v>11944</v>
      </c>
      <c r="AG559" s="184">
        <f>+AH559-AH558</f>
        <v>4</v>
      </c>
      <c r="AH559" s="155">
        <v>11642</v>
      </c>
      <c r="AI559" s="184">
        <f>+AJ559-AJ558</f>
        <v>0</v>
      </c>
      <c r="AJ559" s="185">
        <v>212</v>
      </c>
      <c r="AK559" s="186">
        <f>+AL559-AL558</f>
        <v>0</v>
      </c>
      <c r="AL559" s="155">
        <v>55</v>
      </c>
      <c r="AM559" s="184">
        <f>+AN559-AN558</f>
        <v>1</v>
      </c>
      <c r="AN559" s="155">
        <v>52</v>
      </c>
      <c r="AO559" s="184">
        <f>+AP559-AP558</f>
        <v>0</v>
      </c>
      <c r="AP559" s="187">
        <v>0</v>
      </c>
      <c r="AQ559" s="186">
        <f>+AR559-AR558</f>
        <v>27</v>
      </c>
      <c r="AR559" s="155">
        <v>15088</v>
      </c>
      <c r="AS559" s="184">
        <f>+AT559-AT558</f>
        <v>172</v>
      </c>
      <c r="AT559" s="155">
        <v>11180</v>
      </c>
      <c r="AU559" s="184">
        <f>+AV559-AV558</f>
        <v>18</v>
      </c>
      <c r="AV559" s="188">
        <v>706</v>
      </c>
      <c r="AW559" s="238">
        <f>+AW558+1</f>
        <v>398</v>
      </c>
      <c r="AX559" s="237">
        <f t="shared" ref="AX559" si="6901">+A559</f>
        <v>44383</v>
      </c>
      <c r="AY559" s="6">
        <v>0</v>
      </c>
      <c r="AZ559" s="238">
        <f>+AZ558+AY559</f>
        <v>410</v>
      </c>
      <c r="BA559" s="238">
        <f>+BA558+1</f>
        <v>342</v>
      </c>
      <c r="BB559" s="130">
        <v>0</v>
      </c>
      <c r="BC559" s="27">
        <f>+BC558+BB559</f>
        <v>964</v>
      </c>
      <c r="BD559" s="238">
        <f>+BD558+1</f>
        <v>377</v>
      </c>
      <c r="BE559" s="229">
        <f t="shared" ref="BE559" si="6902">+Z559</f>
        <v>44383</v>
      </c>
      <c r="BF559" s="132">
        <f t="shared" ref="BF559:BF560" si="6903">+B559</f>
        <v>42</v>
      </c>
      <c r="BG559" s="132">
        <f t="shared" ref="BG559" si="6904">+BI559</f>
        <v>6736</v>
      </c>
      <c r="BH559" s="229">
        <f t="shared" ref="BH559" si="6905">+A559</f>
        <v>44383</v>
      </c>
      <c r="BI559" s="132">
        <f t="shared" ref="BI559" si="6906">+C559</f>
        <v>6736</v>
      </c>
      <c r="BJ559" s="1">
        <f t="shared" ref="BJ559" si="6907">+BE559</f>
        <v>44383</v>
      </c>
      <c r="BK559">
        <f t="shared" ref="BK559:BK560" si="6908">+L559</f>
        <v>41</v>
      </c>
      <c r="BL559">
        <f t="shared" ref="BL559:BL560" si="6909">+M559</f>
        <v>39</v>
      </c>
      <c r="BM559" s="1">
        <f t="shared" ref="BM559" si="6910">+BJ559</f>
        <v>44383</v>
      </c>
      <c r="BN559">
        <f>+BN558+BK559</f>
        <v>10456</v>
      </c>
      <c r="BO559">
        <f>+BO558+BL559</f>
        <v>5897</v>
      </c>
      <c r="BP559" s="179">
        <f t="shared" ref="BP559" si="6911">+A559</f>
        <v>44383</v>
      </c>
      <c r="BQ559">
        <f t="shared" ref="BQ559:BQ560" si="6912">+AF559</f>
        <v>11944</v>
      </c>
      <c r="BR559">
        <f t="shared" ref="BR559" si="6913">+AH559</f>
        <v>11642</v>
      </c>
      <c r="BS559">
        <f t="shared" ref="BS559" si="6914">+AJ559</f>
        <v>212</v>
      </c>
      <c r="BT559">
        <v>15</v>
      </c>
      <c r="BU559">
        <f t="shared" ref="BU559" si="6915">+AD559</f>
        <v>1</v>
      </c>
      <c r="BV559">
        <f>+BV558+BU559</f>
        <v>794</v>
      </c>
      <c r="BW559" s="179">
        <f t="shared" ref="BW559" si="6916">+A559</f>
        <v>44383</v>
      </c>
      <c r="BX559">
        <f t="shared" ref="BX559" si="6917">+AL559</f>
        <v>55</v>
      </c>
      <c r="BY559">
        <f t="shared" ref="BY559" si="6918">+AN559</f>
        <v>52</v>
      </c>
      <c r="BZ559">
        <f t="shared" ref="BZ559" si="6919">+AP559</f>
        <v>0</v>
      </c>
      <c r="CA559" s="179">
        <f t="shared" ref="CA559" si="6920">+A559</f>
        <v>44383</v>
      </c>
      <c r="CB559">
        <f t="shared" ref="CB559:CB560" si="6921">+AR559</f>
        <v>15088</v>
      </c>
      <c r="CC559">
        <f t="shared" ref="CC559" si="6922">+AT559</f>
        <v>11180</v>
      </c>
      <c r="CD559">
        <f t="shared" ref="CD559" si="6923">+AV559</f>
        <v>706</v>
      </c>
      <c r="CE559" s="179">
        <f t="shared" ref="CE559" si="6924">+A559</f>
        <v>44383</v>
      </c>
      <c r="CF559">
        <f t="shared" ref="CF559" si="6925">+AD559</f>
        <v>1</v>
      </c>
      <c r="CG559">
        <f t="shared" ref="CG559" si="6926">+AG559</f>
        <v>4</v>
      </c>
      <c r="CH559" s="179">
        <f t="shared" ref="CH559" si="6927">+A559</f>
        <v>44383</v>
      </c>
      <c r="CI559">
        <f t="shared" ref="CI559" si="6928">+AI559</f>
        <v>0</v>
      </c>
      <c r="CJ559" s="1">
        <f t="shared" ref="CJ559" si="6929">+Z559</f>
        <v>44383</v>
      </c>
      <c r="CK559" s="282">
        <f t="shared" ref="CK559" si="6930">+AD559</f>
        <v>1</v>
      </c>
      <c r="CL559" s="1">
        <f t="shared" ref="CL559" si="6931">+Z559</f>
        <v>44383</v>
      </c>
      <c r="CM559" s="283">
        <f t="shared" ref="CM559" si="6932">+AI559</f>
        <v>0</v>
      </c>
      <c r="CN559" s="179">
        <f>+A559</f>
        <v>44383</v>
      </c>
      <c r="CO559">
        <f>+AQ559</f>
        <v>27</v>
      </c>
      <c r="CP559">
        <f t="shared" ref="CP559" si="6933">+AU559</f>
        <v>18</v>
      </c>
      <c r="CQ559">
        <f>+AS559</f>
        <v>172</v>
      </c>
    </row>
    <row r="560" spans="1:95" ht="18" customHeight="1" x14ac:dyDescent="0.55000000000000004">
      <c r="A560" s="179">
        <v>44384</v>
      </c>
      <c r="B560" s="240">
        <v>15</v>
      </c>
      <c r="C560" s="154">
        <f>+B560+C559</f>
        <v>6751</v>
      </c>
      <c r="D560" s="154">
        <f t="shared" ref="D560" si="6934">+C560-F560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35">+A560</f>
        <v>44384</v>
      </c>
      <c r="AA560" s="230">
        <f t="shared" ref="AA560" si="6936">+AF560+AL560+AR560</f>
        <v>27128</v>
      </c>
      <c r="AB560" s="230">
        <f t="shared" ref="AB560" si="6937">+AH560+AN560+AT560</f>
        <v>22973</v>
      </c>
      <c r="AC560" s="231">
        <f t="shared" ref="AC560" si="6938">+AJ560+AP560+AV560</f>
        <v>927</v>
      </c>
      <c r="AD560" s="183">
        <f>+AF560-AF559</f>
        <v>1</v>
      </c>
      <c r="AE560" s="243">
        <f>+AE559+AD560</f>
        <v>10740</v>
      </c>
      <c r="AF560" s="155">
        <v>11945</v>
      </c>
      <c r="AG560" s="184">
        <f>+AH560-AH559</f>
        <v>1</v>
      </c>
      <c r="AH560" s="155">
        <v>11643</v>
      </c>
      <c r="AI560" s="184">
        <f>+AJ560-AJ559</f>
        <v>0</v>
      </c>
      <c r="AJ560" s="185">
        <v>212</v>
      </c>
      <c r="AK560" s="186">
        <f>+AL560-AL559</f>
        <v>0</v>
      </c>
      <c r="AL560" s="155">
        <v>55</v>
      </c>
      <c r="AM560" s="184">
        <f>+AN560-AN559</f>
        <v>1</v>
      </c>
      <c r="AN560" s="155">
        <v>53</v>
      </c>
      <c r="AO560" s="184">
        <f>+AP560-AP559</f>
        <v>0</v>
      </c>
      <c r="AP560" s="187">
        <v>0</v>
      </c>
      <c r="AQ560" s="186">
        <f>+AR560-AR559</f>
        <v>40</v>
      </c>
      <c r="AR560" s="155">
        <v>15128</v>
      </c>
      <c r="AS560" s="184">
        <f>+AT560-AT559</f>
        <v>97</v>
      </c>
      <c r="AT560" s="155">
        <v>11277</v>
      </c>
      <c r="AU560" s="184">
        <f>+AV560-AV559</f>
        <v>9</v>
      </c>
      <c r="AV560" s="188">
        <v>715</v>
      </c>
      <c r="AW560" s="238">
        <f>+AW559+1</f>
        <v>399</v>
      </c>
      <c r="AX560" s="237">
        <f t="shared" ref="AX560" si="6939">+A560</f>
        <v>44384</v>
      </c>
      <c r="AY560" s="6">
        <v>0</v>
      </c>
      <c r="AZ560" s="238">
        <f>+AZ559+AY560</f>
        <v>410</v>
      </c>
      <c r="BA560" s="238">
        <f>+BA559+1</f>
        <v>343</v>
      </c>
      <c r="BB560" s="130">
        <v>0</v>
      </c>
      <c r="BC560" s="27">
        <f>+BC559+BB560</f>
        <v>964</v>
      </c>
      <c r="BD560" s="238">
        <f>+BD559+1</f>
        <v>378</v>
      </c>
      <c r="BE560" s="229">
        <f t="shared" ref="BE560" si="6940">+Z560</f>
        <v>44384</v>
      </c>
      <c r="BF560" s="132">
        <f t="shared" ref="BF560" si="6941">+B560</f>
        <v>15</v>
      </c>
      <c r="BG560" s="132">
        <f t="shared" ref="BG560" si="6942">+BI560</f>
        <v>6751</v>
      </c>
      <c r="BH560" s="229">
        <f t="shared" ref="BH560" si="6943">+A560</f>
        <v>44384</v>
      </c>
      <c r="BI560" s="132">
        <f t="shared" ref="BI560" si="6944">+C560</f>
        <v>6751</v>
      </c>
      <c r="BJ560" s="1">
        <f t="shared" ref="BJ560" si="6945">+BE560</f>
        <v>44384</v>
      </c>
      <c r="BK560">
        <f t="shared" ref="BK560" si="6946">+L560</f>
        <v>10</v>
      </c>
      <c r="BL560">
        <f t="shared" ref="BL560" si="6947">+M560</f>
        <v>10</v>
      </c>
      <c r="BM560" s="1">
        <f t="shared" ref="BM560" si="6948">+BJ560</f>
        <v>44384</v>
      </c>
      <c r="BN560">
        <f>+BN559+BK560</f>
        <v>10466</v>
      </c>
      <c r="BO560">
        <f>+BO559+BL560</f>
        <v>5907</v>
      </c>
      <c r="BP560" s="179">
        <f t="shared" ref="BP560" si="6949">+A560</f>
        <v>44384</v>
      </c>
      <c r="BQ560">
        <f t="shared" ref="BQ560" si="6950">+AF560</f>
        <v>11945</v>
      </c>
      <c r="BR560">
        <f t="shared" ref="BR560" si="6951">+AH560</f>
        <v>11643</v>
      </c>
      <c r="BS560">
        <f t="shared" ref="BS560" si="6952">+AJ560</f>
        <v>212</v>
      </c>
      <c r="BT560">
        <v>15</v>
      </c>
      <c r="BU560">
        <f t="shared" ref="BU560" si="6953">+AD560</f>
        <v>1</v>
      </c>
      <c r="BV560">
        <f>+BV559+BU560</f>
        <v>795</v>
      </c>
      <c r="BW560" s="179">
        <f t="shared" ref="BW560" si="6954">+A560</f>
        <v>44384</v>
      </c>
      <c r="BX560">
        <f t="shared" ref="BX560" si="6955">+AL560</f>
        <v>55</v>
      </c>
      <c r="BY560">
        <f t="shared" ref="BY560" si="6956">+AN560</f>
        <v>53</v>
      </c>
      <c r="BZ560">
        <f t="shared" ref="BZ560" si="6957">+AP560</f>
        <v>0</v>
      </c>
      <c r="CA560" s="179">
        <f t="shared" ref="CA560" si="6958">+A560</f>
        <v>44384</v>
      </c>
      <c r="CB560">
        <f t="shared" ref="CB560" si="6959">+AR560</f>
        <v>15128</v>
      </c>
      <c r="CC560">
        <f t="shared" ref="CC560" si="6960">+AT560</f>
        <v>11277</v>
      </c>
      <c r="CD560">
        <f t="shared" ref="CD560" si="6961">+AV560</f>
        <v>715</v>
      </c>
      <c r="CE560" s="179">
        <f t="shared" ref="CE560" si="6962">+A560</f>
        <v>44384</v>
      </c>
      <c r="CF560">
        <f t="shared" ref="CF560" si="6963">+AD560</f>
        <v>1</v>
      </c>
      <c r="CG560">
        <f t="shared" ref="CG560" si="6964">+AG560</f>
        <v>1</v>
      </c>
      <c r="CH560" s="179">
        <f t="shared" ref="CH560" si="6965">+A560</f>
        <v>44384</v>
      </c>
      <c r="CI560">
        <f t="shared" ref="CI560" si="6966">+AI560</f>
        <v>0</v>
      </c>
      <c r="CJ560" s="1">
        <f t="shared" ref="CJ560" si="6967">+Z560</f>
        <v>44384</v>
      </c>
      <c r="CK560" s="282">
        <f t="shared" ref="CK560" si="6968">+AD560</f>
        <v>1</v>
      </c>
      <c r="CL560" s="1">
        <f t="shared" ref="CL560" si="6969">+Z560</f>
        <v>44384</v>
      </c>
      <c r="CM560" s="283">
        <f t="shared" ref="CM560" si="6970">+AI560</f>
        <v>0</v>
      </c>
      <c r="CN560" s="179">
        <f>+A560</f>
        <v>44384</v>
      </c>
      <c r="CO560">
        <f>+AQ560</f>
        <v>40</v>
      </c>
      <c r="CP560">
        <f t="shared" ref="CP560" si="6971">+AU560</f>
        <v>9</v>
      </c>
      <c r="CQ560">
        <f>+AS560</f>
        <v>97</v>
      </c>
    </row>
    <row r="561" spans="1:92" ht="18" customHeight="1" x14ac:dyDescent="0.55000000000000004">
      <c r="A561" s="221"/>
      <c r="B561" s="240"/>
      <c r="C561" s="154"/>
      <c r="D561" s="154"/>
      <c r="E561" s="147"/>
      <c r="F561" s="147"/>
      <c r="G561" s="147"/>
      <c r="H561" s="135"/>
      <c r="I561" s="147"/>
      <c r="J561" s="135"/>
      <c r="K561" s="42"/>
      <c r="L561" s="146"/>
      <c r="M561" s="147"/>
      <c r="N561" s="135"/>
      <c r="O561" s="135"/>
      <c r="P561" s="147"/>
      <c r="Q561" s="147"/>
      <c r="R561" s="135"/>
      <c r="S561" s="135"/>
      <c r="T561" s="147"/>
      <c r="U561" s="147"/>
      <c r="V561" s="135"/>
      <c r="W561" s="42"/>
      <c r="X561" s="148"/>
      <c r="Y561" s="5"/>
      <c r="Z561" s="221"/>
      <c r="AA561" s="230"/>
      <c r="AB561" s="230"/>
      <c r="AC561" s="231"/>
      <c r="AD561" s="183"/>
      <c r="AE561" s="243"/>
      <c r="AF561" s="155"/>
      <c r="AG561" s="184"/>
      <c r="AH561" s="155"/>
      <c r="AI561" s="184"/>
      <c r="AJ561" s="185"/>
      <c r="AK561" s="186"/>
      <c r="AL561" s="155"/>
      <c r="AM561" s="184"/>
      <c r="AN561" s="155"/>
      <c r="AO561" s="184"/>
      <c r="AP561" s="187"/>
      <c r="AQ561" s="186"/>
      <c r="AR561" s="155"/>
      <c r="AS561" s="184"/>
      <c r="AT561" s="155"/>
      <c r="AU561" s="184"/>
      <c r="AV561" s="188"/>
      <c r="AW561" s="238"/>
      <c r="AX561" s="237"/>
      <c r="AY561" s="6"/>
      <c r="AZ561" s="238"/>
      <c r="BA561" s="238"/>
      <c r="BB561" s="130"/>
      <c r="BC561" s="27"/>
      <c r="BD561" s="238"/>
      <c r="BE561" s="229"/>
      <c r="BF561" s="132"/>
      <c r="BG561" s="132"/>
      <c r="BH561" s="229"/>
      <c r="BI561" s="132"/>
      <c r="BJ561" s="1"/>
      <c r="BM561" s="1"/>
      <c r="BP561" s="293"/>
      <c r="BW561" s="293"/>
      <c r="CA561" s="293"/>
      <c r="CE561" s="293"/>
      <c r="CH561" s="293"/>
      <c r="CJ561" s="1"/>
      <c r="CK561" s="294"/>
      <c r="CL561" s="1"/>
      <c r="CM561" s="294"/>
      <c r="CN561" s="293"/>
    </row>
    <row r="562" spans="1:92" ht="7" customHeight="1" thickBot="1" x14ac:dyDescent="0.6">
      <c r="A562" s="66"/>
      <c r="B562" s="146"/>
      <c r="C562" s="154"/>
      <c r="D562" s="147"/>
      <c r="E562" s="147"/>
      <c r="F562" s="147"/>
      <c r="G562" s="147"/>
      <c r="H562" s="135"/>
      <c r="I562" s="147"/>
      <c r="J562" s="135"/>
      <c r="K562" s="148"/>
      <c r="L562" s="146"/>
      <c r="M562" s="147"/>
      <c r="N562" s="135"/>
      <c r="O562" s="135"/>
      <c r="P562" s="147"/>
      <c r="Q562" s="147"/>
      <c r="R562" s="135"/>
      <c r="S562" s="135"/>
      <c r="T562" s="147"/>
      <c r="U562" s="147"/>
      <c r="V562" s="135"/>
      <c r="W562" s="42"/>
      <c r="X562" s="148"/>
      <c r="Z562" s="66"/>
      <c r="AA562" s="64"/>
      <c r="AB562" s="64"/>
      <c r="AC562" s="64"/>
      <c r="AD562" s="183"/>
      <c r="AE562" s="243"/>
      <c r="AF562" s="155"/>
      <c r="AG562" s="184"/>
      <c r="AH562" s="155"/>
      <c r="AI562" s="184"/>
      <c r="AJ562" s="185"/>
      <c r="AK562" s="186"/>
      <c r="AL562" s="155"/>
      <c r="AM562" s="184"/>
      <c r="AN562" s="155"/>
      <c r="AO562" s="184"/>
      <c r="AP562" s="187"/>
      <c r="AQ562" s="186"/>
      <c r="AR562" s="155"/>
      <c r="AS562" s="184"/>
      <c r="AT562" s="155"/>
      <c r="AU562" s="184"/>
      <c r="AV562" s="188"/>
    </row>
    <row r="563" spans="1:92" x14ac:dyDescent="0.55000000000000004">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AE563">
        <f>SUM(AD443:AD448)</f>
        <v>190</v>
      </c>
      <c r="AY563" s="45" t="s">
        <v>476</v>
      </c>
      <c r="BB563" s="45" t="s">
        <v>475</v>
      </c>
      <c r="BU563">
        <f>SUM(BU442:BU562)</f>
        <v>795</v>
      </c>
    </row>
    <row r="564" spans="1:92" x14ac:dyDescent="0.55000000000000004">
      <c r="AI564" s="259">
        <f>SUM(AI189:AI558)</f>
        <v>205</v>
      </c>
      <c r="AY564" s="45">
        <f>SUM(AY359:AY413)</f>
        <v>69</v>
      </c>
      <c r="BB564" s="45">
        <f>SUM(BB374:BB413)</f>
        <v>941</v>
      </c>
    </row>
    <row r="565" spans="1:92" x14ac:dyDescent="0.55000000000000004">
      <c r="L565">
        <f>SUM(L97:L564)</f>
        <v>10466</v>
      </c>
      <c r="P565">
        <f>SUM(P97:P564)</f>
        <v>1996</v>
      </c>
      <c r="AD565">
        <f>SUM(AD188:AD194)</f>
        <v>82</v>
      </c>
    </row>
    <row r="566" spans="1:92" ht="15" customHeight="1" x14ac:dyDescent="0.55000000000000004">
      <c r="A566" s="130"/>
      <c r="D566">
        <f>SUM(B229:B259)</f>
        <v>435</v>
      </c>
      <c r="Z566" s="130"/>
      <c r="AA566" s="130"/>
      <c r="AB566" s="130"/>
      <c r="AC566" s="130"/>
      <c r="AF566">
        <f>SUM(AD188:AD558)</f>
        <v>10740</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33"/>
  <sheetViews>
    <sheetView zoomScaleNormal="100" workbookViewId="0">
      <pane xSplit="3" ySplit="1" topLeftCell="D312" activePane="bottomRight" state="frozen"/>
      <selection pane="topRight" activeCell="C1" sqref="C1"/>
      <selection pane="bottomLeft" activeCell="A2" sqref="A2"/>
      <selection pane="bottomRight" activeCell="B323" sqref="B323:G323"/>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23"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x14ac:dyDescent="0.55000000000000004">
      <c r="B316" s="265">
        <f t="shared" ref="B316" si="488">SUM(D316:AE316)-I316</f>
        <v>12</v>
      </c>
      <c r="C316" s="1">
        <v>44377</v>
      </c>
      <c r="D316">
        <v>2</v>
      </c>
      <c r="F316">
        <v>2</v>
      </c>
      <c r="G316">
        <v>1</v>
      </c>
      <c r="H316">
        <v>3</v>
      </c>
      <c r="I316" s="265">
        <f t="shared" si="28"/>
        <v>4</v>
      </c>
      <c r="K316">
        <v>2</v>
      </c>
      <c r="AC316">
        <v>2</v>
      </c>
      <c r="AF316" s="1">
        <f t="shared" ref="AF316" si="489">+C316</f>
        <v>44377</v>
      </c>
      <c r="AG316" s="266">
        <f t="shared" ref="AG316" si="490">+B316</f>
        <v>12</v>
      </c>
      <c r="AH316">
        <f t="shared" ref="AH316" si="491">+D316</f>
        <v>2</v>
      </c>
    </row>
    <row r="317" spans="2:34" x14ac:dyDescent="0.55000000000000004">
      <c r="B317" s="265">
        <f t="shared" ref="B317" si="492">SUM(D317:AE317)-I317</f>
        <v>18</v>
      </c>
      <c r="C317" s="1">
        <v>44378</v>
      </c>
      <c r="D317">
        <v>3</v>
      </c>
      <c r="E317">
        <v>8</v>
      </c>
      <c r="H317">
        <v>5</v>
      </c>
      <c r="I317" s="265">
        <f t="shared" si="28"/>
        <v>2</v>
      </c>
      <c r="U317">
        <v>1</v>
      </c>
      <c r="W317">
        <v>1</v>
      </c>
      <c r="AF317" s="1">
        <f t="shared" ref="AF317" si="493">+C317</f>
        <v>44378</v>
      </c>
      <c r="AG317" s="266">
        <f t="shared" ref="AG317" si="494">+B317</f>
        <v>18</v>
      </c>
      <c r="AH317">
        <f t="shared" ref="AH317" si="495">+D317</f>
        <v>3</v>
      </c>
    </row>
    <row r="318" spans="2:34" x14ac:dyDescent="0.55000000000000004">
      <c r="B318" s="265">
        <f t="shared" ref="B318" si="496">SUM(D318:AE318)-I318</f>
        <v>23</v>
      </c>
      <c r="C318" s="1">
        <v>44379</v>
      </c>
      <c r="D318">
        <v>4</v>
      </c>
      <c r="E318">
        <v>3</v>
      </c>
      <c r="F318">
        <v>6</v>
      </c>
      <c r="G318">
        <v>1</v>
      </c>
      <c r="H318">
        <v>1</v>
      </c>
      <c r="I318" s="265">
        <f t="shared" si="28"/>
        <v>8</v>
      </c>
      <c r="T318">
        <v>4</v>
      </c>
      <c r="AC318">
        <v>4</v>
      </c>
      <c r="AF318" s="1">
        <f t="shared" ref="AF318" si="497">+C318</f>
        <v>44379</v>
      </c>
      <c r="AG318" s="266">
        <f t="shared" ref="AG318" si="498">+B318</f>
        <v>23</v>
      </c>
      <c r="AH318">
        <f t="shared" ref="AH318" si="499">+D318</f>
        <v>4</v>
      </c>
    </row>
    <row r="319" spans="2:34" x14ac:dyDescent="0.55000000000000004">
      <c r="B319" s="265">
        <f t="shared" ref="B319" si="500">SUM(D319:AE319)-I319</f>
        <v>14</v>
      </c>
      <c r="C319" s="1">
        <v>44380</v>
      </c>
      <c r="D319">
        <v>1</v>
      </c>
      <c r="E319">
        <v>3</v>
      </c>
      <c r="F319">
        <v>1</v>
      </c>
      <c r="H319">
        <v>2</v>
      </c>
      <c r="I319" s="265">
        <f t="shared" si="28"/>
        <v>7</v>
      </c>
      <c r="N319">
        <v>1</v>
      </c>
      <c r="W319">
        <v>1</v>
      </c>
      <c r="AB319">
        <v>1</v>
      </c>
      <c r="AC319">
        <v>4</v>
      </c>
      <c r="AF319" s="1">
        <f t="shared" ref="AF319" si="501">+C319</f>
        <v>44380</v>
      </c>
      <c r="AG319" s="266">
        <f t="shared" ref="AG319" si="502">+B319</f>
        <v>14</v>
      </c>
      <c r="AH319">
        <f t="shared" ref="AH319" si="503">+D319</f>
        <v>1</v>
      </c>
    </row>
    <row r="320" spans="2:34" x14ac:dyDescent="0.55000000000000004">
      <c r="B320" s="265">
        <f t="shared" ref="B320" si="504">SUM(D320:AE320)-I320</f>
        <v>19</v>
      </c>
      <c r="C320" s="1">
        <v>44381</v>
      </c>
      <c r="D320">
        <v>6</v>
      </c>
      <c r="E320">
        <v>5</v>
      </c>
      <c r="F320">
        <v>2</v>
      </c>
      <c r="G320">
        <v>1</v>
      </c>
      <c r="I320" s="265">
        <f t="shared" si="28"/>
        <v>5</v>
      </c>
      <c r="AC320">
        <v>5</v>
      </c>
      <c r="AF320" s="1">
        <f t="shared" ref="AF320" si="505">+C320</f>
        <v>44381</v>
      </c>
      <c r="AG320" s="266">
        <f t="shared" ref="AG320" si="506">+B320</f>
        <v>19</v>
      </c>
      <c r="AH320">
        <f t="shared" ref="AH320" si="507">+D320</f>
        <v>6</v>
      </c>
    </row>
    <row r="321" spans="2:34" x14ac:dyDescent="0.55000000000000004">
      <c r="B321" s="265">
        <f t="shared" ref="B321" si="508">SUM(D321:AE321)-I321</f>
        <v>20</v>
      </c>
      <c r="C321" s="1">
        <v>44382</v>
      </c>
      <c r="D321">
        <v>4</v>
      </c>
      <c r="E321">
        <v>3</v>
      </c>
      <c r="H321">
        <v>1</v>
      </c>
      <c r="I321" s="265">
        <f t="shared" si="28"/>
        <v>12</v>
      </c>
      <c r="L321">
        <v>3</v>
      </c>
      <c r="W321">
        <v>1</v>
      </c>
      <c r="AC321">
        <v>8</v>
      </c>
      <c r="AF321" s="1">
        <f t="shared" ref="AF321" si="509">+C321</f>
        <v>44382</v>
      </c>
      <c r="AG321" s="266">
        <f t="shared" ref="AG321" si="510">+B321</f>
        <v>20</v>
      </c>
      <c r="AH321">
        <f t="shared" ref="AH321" si="511">+D321</f>
        <v>4</v>
      </c>
    </row>
    <row r="322" spans="2:34" x14ac:dyDescent="0.55000000000000004">
      <c r="B322" s="265">
        <f t="shared" ref="B322" si="512">SUM(D322:AE322)-I322</f>
        <v>42</v>
      </c>
      <c r="C322" s="1">
        <v>44383</v>
      </c>
      <c r="D322">
        <v>4</v>
      </c>
      <c r="E322">
        <v>5</v>
      </c>
      <c r="F322">
        <v>1</v>
      </c>
      <c r="G322">
        <v>2</v>
      </c>
      <c r="H322">
        <v>1</v>
      </c>
      <c r="I322" s="265">
        <f t="shared" si="28"/>
        <v>29</v>
      </c>
      <c r="Q322">
        <v>1</v>
      </c>
      <c r="S322">
        <v>25</v>
      </c>
      <c r="U322">
        <v>1</v>
      </c>
      <c r="AB322">
        <v>2</v>
      </c>
      <c r="AF322" s="1">
        <f t="shared" ref="AF322" si="513">+C322</f>
        <v>44383</v>
      </c>
      <c r="AG322" s="266">
        <f t="shared" ref="AG322" si="514">+B322</f>
        <v>42</v>
      </c>
      <c r="AH322">
        <f t="shared" ref="AH322" si="515">+D322</f>
        <v>4</v>
      </c>
    </row>
    <row r="323" spans="2:34" x14ac:dyDescent="0.55000000000000004">
      <c r="B323" s="265">
        <f t="shared" ref="B323" si="516">SUM(D323:AE323)-I323</f>
        <v>15</v>
      </c>
      <c r="C323" s="1">
        <v>44384</v>
      </c>
      <c r="D323">
        <v>8</v>
      </c>
      <c r="E323">
        <v>2</v>
      </c>
      <c r="F323">
        <v>1</v>
      </c>
      <c r="H323">
        <v>2</v>
      </c>
      <c r="I323" s="265">
        <f t="shared" si="28"/>
        <v>2</v>
      </c>
      <c r="Q323">
        <v>2</v>
      </c>
      <c r="AF323" s="1">
        <f t="shared" ref="AF323" si="517">+C323</f>
        <v>44384</v>
      </c>
      <c r="AG323" s="266">
        <f t="shared" ref="AG323" si="518">+B323</f>
        <v>15</v>
      </c>
      <c r="AH323">
        <f t="shared" ref="AH323" si="519">+D323</f>
        <v>8</v>
      </c>
    </row>
    <row r="324" spans="2:34" ht="17.5" customHeight="1" x14ac:dyDescent="0.55000000000000004">
      <c r="B324" s="265"/>
      <c r="C324" s="1"/>
      <c r="I324" s="265"/>
      <c r="AF324" s="1"/>
      <c r="AG324" s="266"/>
    </row>
    <row r="325" spans="2:34" x14ac:dyDescent="0.55000000000000004">
      <c r="B325" s="240"/>
      <c r="C325" s="1"/>
      <c r="AF325" s="278">
        <v>1</v>
      </c>
    </row>
    <row r="326" spans="2:34" s="264" customFormat="1" ht="5" customHeight="1" x14ac:dyDescent="0.55000000000000004">
      <c r="B326" s="263"/>
      <c r="C326" s="262"/>
      <c r="AE326" s="5"/>
    </row>
    <row r="327" spans="2:34" ht="5.5" customHeight="1" x14ac:dyDescent="0.55000000000000004">
      <c r="B327" s="256"/>
      <c r="C327" s="1"/>
    </row>
    <row r="328" spans="2:34" x14ac:dyDescent="0.55000000000000004">
      <c r="B328">
        <f>SUM(B2:B327)</f>
        <v>4397</v>
      </c>
      <c r="C328" s="1" t="s">
        <v>348</v>
      </c>
      <c r="D328" s="27">
        <f>SUM(D2:D327)</f>
        <v>1351</v>
      </c>
      <c r="E328" s="27">
        <f>SUM(E2:E327)</f>
        <v>873</v>
      </c>
      <c r="F328" s="27">
        <f>SUM(F2:F327)</f>
        <v>467</v>
      </c>
      <c r="G328" s="27">
        <f>SUM(G2:G327)</f>
        <v>271</v>
      </c>
      <c r="H328" s="27">
        <f>SUM(H2:H327)</f>
        <v>323</v>
      </c>
      <c r="J328">
        <f t="shared" ref="J328:AD328" si="520">SUM(J2:J327)</f>
        <v>75</v>
      </c>
      <c r="K328">
        <f t="shared" si="520"/>
        <v>6</v>
      </c>
      <c r="L328">
        <f t="shared" si="520"/>
        <v>17</v>
      </c>
      <c r="M328">
        <f t="shared" si="520"/>
        <v>26</v>
      </c>
      <c r="N328">
        <f t="shared" si="520"/>
        <v>21</v>
      </c>
      <c r="O328">
        <f t="shared" si="520"/>
        <v>17</v>
      </c>
      <c r="P328">
        <f t="shared" si="520"/>
        <v>25</v>
      </c>
      <c r="Q328">
        <f t="shared" si="520"/>
        <v>44</v>
      </c>
      <c r="R328">
        <f t="shared" si="520"/>
        <v>6</v>
      </c>
      <c r="S328">
        <f t="shared" si="520"/>
        <v>48</v>
      </c>
      <c r="T328">
        <f t="shared" si="520"/>
        <v>42</v>
      </c>
      <c r="U328">
        <f t="shared" si="520"/>
        <v>79</v>
      </c>
      <c r="V328">
        <f t="shared" si="520"/>
        <v>1</v>
      </c>
      <c r="W328">
        <f t="shared" si="520"/>
        <v>68</v>
      </c>
      <c r="X328">
        <f t="shared" si="520"/>
        <v>104</v>
      </c>
      <c r="Y328">
        <f t="shared" si="520"/>
        <v>1</v>
      </c>
      <c r="Z328">
        <f t="shared" si="520"/>
        <v>42</v>
      </c>
      <c r="AA328">
        <f t="shared" si="520"/>
        <v>46</v>
      </c>
      <c r="AB328">
        <f t="shared" si="520"/>
        <v>178</v>
      </c>
      <c r="AC328">
        <f t="shared" si="520"/>
        <v>157</v>
      </c>
      <c r="AD328">
        <f t="shared" si="520"/>
        <v>109</v>
      </c>
    </row>
    <row r="329" spans="2:34" x14ac:dyDescent="0.55000000000000004">
      <c r="C329" s="1"/>
    </row>
    <row r="330" spans="2:34" ht="5" customHeight="1" x14ac:dyDescent="0.55000000000000004">
      <c r="C330" s="1"/>
    </row>
    <row r="333" spans="2:34" x14ac:dyDescent="0.55000000000000004">
      <c r="B333" s="240"/>
      <c r="J33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3" zoomScale="70" zoomScaleNormal="70" workbookViewId="0">
      <selection activeCell="W65" sqref="W65"/>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67"/>
  <sheetViews>
    <sheetView topLeftCell="A2" workbookViewId="0">
      <pane xSplit="2" ySplit="2" topLeftCell="C357" activePane="bottomRight" state="frozen"/>
      <selection activeCell="O24" sqref="O24"/>
      <selection pane="topRight" activeCell="O24" sqref="O24"/>
      <selection pane="bottomLeft" activeCell="O24" sqref="O24"/>
      <selection pane="bottomRight" activeCell="G365" sqref="G36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x14ac:dyDescent="0.55000000000000004">
      <c r="B365" s="249"/>
      <c r="C365" s="45"/>
      <c r="G365" s="1"/>
      <c r="H365" s="129"/>
      <c r="I365" s="286"/>
      <c r="J365" s="129"/>
      <c r="K365" s="287"/>
      <c r="L365" s="288"/>
      <c r="M365" s="286"/>
      <c r="N365" s="287"/>
      <c r="O365" s="129"/>
      <c r="P365" s="286"/>
      <c r="Q365" s="289"/>
      <c r="R365" s="290"/>
      <c r="S365" s="289"/>
      <c r="T365" s="129"/>
      <c r="U365" s="291"/>
      <c r="V365" s="286"/>
      <c r="W365" s="286"/>
      <c r="X365" s="129"/>
      <c r="Y365" s="286"/>
      <c r="Z365" s="129"/>
    </row>
    <row r="366" spans="1:26" ht="7.5" customHeight="1" x14ac:dyDescent="0.55000000000000004">
      <c r="H366" s="286"/>
      <c r="I366" s="286"/>
      <c r="J366" s="286"/>
      <c r="K366" s="286"/>
      <c r="L366" s="292"/>
      <c r="M366" s="286"/>
      <c r="N366" s="286"/>
      <c r="O366" s="286"/>
      <c r="P366" s="286"/>
      <c r="Q366" s="286"/>
      <c r="R366" s="292"/>
      <c r="S366" s="286"/>
      <c r="T366" s="286"/>
      <c r="U366" s="286"/>
      <c r="V366" s="286"/>
      <c r="W366" s="286"/>
      <c r="X366" s="129"/>
      <c r="Y366" s="286"/>
      <c r="Z366" s="129"/>
    </row>
    <row r="367" spans="1:26" x14ac:dyDescent="0.55000000000000004">
      <c r="H367" s="286"/>
      <c r="I367" s="286"/>
      <c r="J367" s="286"/>
      <c r="K367" s="286"/>
      <c r="L367" s="292"/>
      <c r="M367" s="286"/>
      <c r="N367" s="286"/>
      <c r="O367" s="286"/>
      <c r="P367" s="286"/>
      <c r="Q367" s="286"/>
      <c r="R367" s="292"/>
      <c r="S367" s="286"/>
      <c r="T367" s="286"/>
      <c r="U367" s="286"/>
      <c r="V367" s="286"/>
      <c r="W367" s="286"/>
      <c r="X367" s="129"/>
      <c r="Y367" s="286"/>
      <c r="Z367"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2021-07-08T05:36:11Z</dcterms:modified>
</cp:coreProperties>
</file>