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9C71C815-53B5-4C68-9089-2638F567476E}"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8" i="5" l="1"/>
  <c r="CP588" i="5"/>
  <c r="CO588" i="5"/>
  <c r="CN588" i="5"/>
  <c r="CM588" i="5"/>
  <c r="CL588" i="5"/>
  <c r="CK588" i="5"/>
  <c r="CJ588" i="5"/>
  <c r="CI588" i="5"/>
  <c r="CH588" i="5"/>
  <c r="CG588" i="5"/>
  <c r="CF588" i="5"/>
  <c r="CE588" i="5"/>
  <c r="CD588" i="5"/>
  <c r="CC588" i="5"/>
  <c r="CB588" i="5"/>
  <c r="CA588" i="5"/>
  <c r="BZ588" i="5"/>
  <c r="BY588" i="5"/>
  <c r="BX588" i="5"/>
  <c r="BW588" i="5"/>
  <c r="BV588" i="5"/>
  <c r="BU588" i="5"/>
  <c r="BS588" i="5"/>
  <c r="BR588" i="5"/>
  <c r="BQ588" i="5"/>
  <c r="BP588" i="5"/>
  <c r="BO588" i="5"/>
  <c r="BL588" i="5"/>
  <c r="BK588" i="5"/>
  <c r="BN588" i="5" s="1"/>
  <c r="BJ588" i="5"/>
  <c r="BM588" i="5" s="1"/>
  <c r="BI588" i="5"/>
  <c r="BG588" i="5" s="1"/>
  <c r="BH588" i="5"/>
  <c r="BF588" i="5"/>
  <c r="BE588" i="5"/>
  <c r="BD588" i="5"/>
  <c r="BC588" i="5"/>
  <c r="BA588" i="5"/>
  <c r="AZ588" i="5"/>
  <c r="AX588" i="5"/>
  <c r="AW588" i="5"/>
  <c r="AU588" i="5"/>
  <c r="AS588" i="5"/>
  <c r="AQ588" i="5"/>
  <c r="AO588" i="5"/>
  <c r="AM588" i="5"/>
  <c r="AK588" i="5"/>
  <c r="AI588" i="5"/>
  <c r="AG588" i="5"/>
  <c r="AB589" i="2"/>
  <c r="AA589" i="2"/>
  <c r="Z589" i="2"/>
  <c r="X589" i="2"/>
  <c r="W589" i="2"/>
  <c r="P589" i="2"/>
  <c r="O589" i="2"/>
  <c r="M589" i="2"/>
  <c r="K589" i="2"/>
  <c r="H589" i="2"/>
  <c r="Y589" i="2" s="1"/>
  <c r="AD588" i="5"/>
  <c r="AE588" i="5" s="1"/>
  <c r="AC588" i="5"/>
  <c r="AB588" i="5"/>
  <c r="AA588" i="5"/>
  <c r="Z588" i="5"/>
  <c r="C588" i="5"/>
  <c r="D588" i="5" s="1"/>
  <c r="AI351" i="7"/>
  <c r="AG351" i="7"/>
  <c r="I351" i="7"/>
  <c r="B351" i="7"/>
  <c r="AH351" i="7" s="1"/>
  <c r="Y392" i="6"/>
  <c r="V392" i="6"/>
  <c r="U392" i="6"/>
  <c r="CQ587" i="5"/>
  <c r="CN587" i="5"/>
  <c r="CK587" i="5"/>
  <c r="CJ587" i="5"/>
  <c r="CH587" i="5"/>
  <c r="CE587" i="5"/>
  <c r="CD587" i="5"/>
  <c r="CC587" i="5"/>
  <c r="CB587" i="5"/>
  <c r="CA587" i="5"/>
  <c r="BZ587" i="5"/>
  <c r="BY587" i="5"/>
  <c r="BX587" i="5"/>
  <c r="BW587" i="5"/>
  <c r="BU587" i="5"/>
  <c r="BS587" i="5"/>
  <c r="BR587" i="5"/>
  <c r="BQ587" i="5"/>
  <c r="BP587" i="5"/>
  <c r="BL587" i="5"/>
  <c r="BK587" i="5"/>
  <c r="BH587" i="5"/>
  <c r="BF587" i="5"/>
  <c r="AX587" i="5"/>
  <c r="AU587" i="5"/>
  <c r="CP587" i="5" s="1"/>
  <c r="AS587" i="5"/>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4" i="5"/>
  <c r="AS581" i="5"/>
  <c r="CQ581" i="5" s="1"/>
  <c r="AG581" i="5"/>
  <c r="CG581" i="5" s="1"/>
  <c r="W356"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89" i="2" l="1"/>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67" i="5"/>
  <c r="AW571" i="5" s="1"/>
  <c r="AW575" i="5" s="1"/>
  <c r="AW579" i="5" s="1"/>
  <c r="AW583" i="5" s="1"/>
  <c r="AW587"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BV443" i="5"/>
  <c r="CK444" i="5"/>
  <c r="BU444" i="5"/>
  <c r="BU591" i="5" s="1"/>
  <c r="CF443" i="5"/>
  <c r="AE59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AW586"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67" i="5"/>
  <c r="BV571" i="5" s="1"/>
  <c r="BV575" i="5" s="1"/>
  <c r="BV579" i="5" s="1"/>
  <c r="BV583" i="5" s="1"/>
  <c r="BV58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2" i="5"/>
  <c r="CH378" i="5" l="1"/>
  <c r="CE378" i="5"/>
  <c r="CD378" i="5"/>
  <c r="CC378" i="5"/>
  <c r="CB378" i="5"/>
  <c r="CA378" i="5"/>
  <c r="BZ378" i="5"/>
  <c r="BY378" i="5"/>
  <c r="BX378" i="5"/>
  <c r="BW378" i="5"/>
  <c r="BS378" i="5"/>
  <c r="BR378" i="5"/>
  <c r="BQ378" i="5"/>
  <c r="BP378" i="5"/>
  <c r="BL378" i="5"/>
  <c r="BK378" i="5"/>
  <c r="BH378" i="5"/>
  <c r="BF378" i="5"/>
  <c r="BB59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6"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6" i="7"/>
  <c r="R356"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6" i="7"/>
  <c r="AD356" i="7"/>
  <c r="AC356" i="7"/>
  <c r="AA356" i="7"/>
  <c r="G356" i="7"/>
  <c r="X356" i="7"/>
  <c r="P356" i="7"/>
  <c r="M356" i="7"/>
  <c r="E356"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67" i="5"/>
  <c r="BD571" i="5" s="1"/>
  <c r="BD575" i="5" s="1"/>
  <c r="BD579" i="5" s="1"/>
  <c r="BD583" i="5" s="1"/>
  <c r="BD58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67" i="5"/>
  <c r="BA571" i="5" s="1"/>
  <c r="BA575" i="5" s="1"/>
  <c r="BA579" i="5" s="1"/>
  <c r="BA583" i="5" s="1"/>
  <c r="BA58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4" i="5"/>
  <c r="AD59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67" i="5"/>
  <c r="BC571" i="5" s="1"/>
  <c r="BC575" i="5" s="1"/>
  <c r="BC579" i="5" s="1"/>
  <c r="BC583" i="5" s="1"/>
  <c r="BC58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67" i="5"/>
  <c r="AZ571" i="5" s="1"/>
  <c r="AZ575" i="5" s="1"/>
  <c r="AZ579" i="5" s="1"/>
  <c r="AZ583" i="5" s="1"/>
  <c r="AZ587" i="5" s="1"/>
  <c r="BC565" i="5"/>
  <c r="BC569" i="5" s="1"/>
  <c r="BC573" i="5" s="1"/>
  <c r="BC577" i="5" s="1"/>
  <c r="BC581" i="5" s="1"/>
  <c r="BC58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AZ565" i="5"/>
  <c r="AZ569" i="5" s="1"/>
  <c r="AZ573" i="5" s="1"/>
  <c r="AZ577" i="5" s="1"/>
  <c r="AZ581" i="5" s="1"/>
  <c r="AZ58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3" i="5"/>
  <c r="L59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67" i="5"/>
  <c r="BO571" i="5" s="1"/>
  <c r="BO575" i="5" s="1"/>
  <c r="BO579" i="5" s="1"/>
  <c r="BO583" i="5" s="1"/>
  <c r="BO587" i="5" s="1"/>
  <c r="BN564" i="5"/>
  <c r="BN568" i="5" s="1"/>
  <c r="BN572" i="5" s="1"/>
  <c r="BN576" i="5" s="1"/>
  <c r="BN580" i="5" s="1"/>
  <c r="BN584" i="5" s="1"/>
  <c r="BN567" i="5"/>
  <c r="BN571" i="5" s="1"/>
  <c r="BN575" i="5" s="1"/>
  <c r="BN579" i="5" s="1"/>
  <c r="BN583" i="5" s="1"/>
  <c r="BN587" i="5" s="1"/>
  <c r="I132" i="6"/>
  <c r="W131" i="6"/>
  <c r="AA108" i="2"/>
  <c r="Z108" i="2"/>
  <c r="X108" i="2"/>
  <c r="W108" i="2"/>
  <c r="P108" i="2"/>
  <c r="BN565" i="5" l="1"/>
  <c r="BN569" i="5" s="1"/>
  <c r="BN573" i="5" s="1"/>
  <c r="BN577" i="5" s="1"/>
  <c r="BN581" i="5" s="1"/>
  <c r="BN585" i="5" s="1"/>
  <c r="BO565" i="5"/>
  <c r="BO569" i="5" s="1"/>
  <c r="BO573" i="5" s="1"/>
  <c r="BO577" i="5" s="1"/>
  <c r="BO581" i="5" s="1"/>
  <c r="BO5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N566" i="5"/>
  <c r="BN570" i="5" s="1"/>
  <c r="BN574" i="5" s="1"/>
  <c r="BN578" i="5" s="1"/>
  <c r="BN582" i="5" s="1"/>
  <c r="BN58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W392" i="6" s="1"/>
  <c r="D358" i="5"/>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BI567" i="5"/>
  <c r="BG567" i="5" s="1"/>
  <c r="D567" i="5"/>
  <c r="D566" i="5"/>
  <c r="BI566" i="5"/>
  <c r="BG566" i="5" s="1"/>
  <c r="Y313" i="2"/>
  <c r="H314" i="2"/>
  <c r="M286" i="2"/>
  <c r="AB285" i="2"/>
  <c r="I285" i="2"/>
  <c r="D587" i="5" l="1"/>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Y582" i="2"/>
  <c r="Y581" i="2"/>
  <c r="M377" i="2"/>
  <c r="AB376" i="2"/>
  <c r="I376" i="2"/>
  <c r="Y588" i="2" l="1"/>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6" i="7"/>
  <c r="S356" i="7"/>
  <c r="Q356" i="7"/>
  <c r="N356" i="7"/>
  <c r="L356" i="7"/>
  <c r="J356" i="7"/>
  <c r="Y356" i="7"/>
  <c r="AB356"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6" i="7"/>
  <c r="H356" i="7"/>
  <c r="D356" i="7"/>
  <c r="B295" i="7"/>
  <c r="AH295" i="7" s="1"/>
  <c r="AI295" i="7"/>
  <c r="M559" i="2" l="1"/>
  <c r="M560" i="2" s="1"/>
  <c r="M561" i="2" s="1"/>
  <c r="M562" i="2" s="1"/>
  <c r="M563" i="2" s="1"/>
  <c r="M564" i="2" s="1"/>
  <c r="M565" i="2" s="1"/>
  <c r="AB558" i="2"/>
  <c r="I558" i="2"/>
  <c r="AB557" i="2"/>
  <c r="I557" i="2"/>
  <c r="AB556" i="2"/>
  <c r="I556" i="2"/>
  <c r="AB555" i="2"/>
  <c r="I555" i="2"/>
  <c r="B356"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88" i="2" l="1"/>
  <c r="I588" i="2"/>
  <c r="AB587" i="2"/>
  <c r="I587" i="2"/>
  <c r="AB586" i="2"/>
  <c r="I586" i="2"/>
  <c r="AB585" i="2"/>
  <c r="I585" i="2"/>
  <c r="AB584" i="2"/>
  <c r="I584" i="2"/>
  <c r="AB583" i="2"/>
  <c r="I583" i="2"/>
</calcChain>
</file>

<file path=xl/sharedStrings.xml><?xml version="1.0" encoding="utf-8"?>
<sst xmlns="http://schemas.openxmlformats.org/spreadsheetml/2006/main" count="909" uniqueCount="695">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</sst>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国家衛健委発表に基づく感染状況!$X$27:$X$592</c:f>
              <c:numCache>
                <c:formatCode>#,##0_);[Red]\(#,##0\)</c:formatCode>
                <c:ptCount val="5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国家衛健委発表に基づく感染状況!$Y$27:$Y$592</c:f>
              <c:numCache>
                <c:formatCode>General</c:formatCode>
                <c:ptCount val="5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香港マカオ台湾の患者・海外輸入症例・無症状病原体保有者!$CL$189:$CL$589</c:f>
              <c:numCache>
                <c:formatCode>m"月"d"日"</c:formatCode>
                <c:ptCount val="4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numCache>
            </c:numRef>
          </c:cat>
          <c:val>
            <c:numRef>
              <c:f>香港マカオ台湾の患者・海外輸入症例・無症状病原体保有者!$CM$189:$CM$589</c:f>
              <c:numCache>
                <c:formatCode>General</c:formatCode>
                <c:ptCount val="4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香港マカオ台湾の患者・海外輸入症例・無症状病原体保有者!$CJ$189:$CJ$590</c:f>
              <c:numCache>
                <c:formatCode>m"月"d"日"</c:formatCode>
                <c:ptCount val="4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numCache>
            </c:numRef>
          </c:cat>
          <c:val>
            <c:numRef>
              <c:f>香港マカオ台湾の患者・海外輸入症例・無症状病原体保有者!$CK$189:$CK$590</c:f>
              <c:numCache>
                <c:formatCode>General</c:formatCode>
                <c:ptCount val="4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numCache>
            </c:numRef>
          </c:cat>
          <c:val>
            <c:numRef>
              <c:f>省市別輸入症例数変化!$D$2:$D$354</c:f>
              <c:numCache>
                <c:formatCode>General</c:formatCode>
                <c:ptCount val="35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numCache>
            </c:numRef>
          </c:cat>
          <c:val>
            <c:numRef>
              <c:f>省市別輸入症例数変化!$E$2:$E$354</c:f>
              <c:numCache>
                <c:formatCode>General</c:formatCode>
                <c:ptCount val="35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numCache>
            </c:numRef>
          </c:cat>
          <c:val>
            <c:numRef>
              <c:f>省市別輸入症例数変化!$F$2:$F$354</c:f>
              <c:numCache>
                <c:formatCode>General</c:formatCode>
                <c:ptCount val="35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numCache>
            </c:numRef>
          </c:cat>
          <c:val>
            <c:numRef>
              <c:f>省市別輸入症例数変化!$G$2:$G$354</c:f>
              <c:numCache>
                <c:formatCode>General</c:formatCode>
                <c:ptCount val="35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numCache>
            </c:numRef>
          </c:cat>
          <c:val>
            <c:numRef>
              <c:f>省市別輸入症例数変化!$H$2:$H$354</c:f>
              <c:numCache>
                <c:formatCode>General</c:formatCode>
                <c:ptCount val="35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numCache>
            </c:numRef>
          </c:cat>
          <c:val>
            <c:numRef>
              <c:f>省市別輸入症例数変化!$I$2:$I$354</c:f>
              <c:numCache>
                <c:formatCode>0_);[Red]\(0\)</c:formatCode>
                <c:ptCount val="35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1" formatCode="General">
                  <c:v>1</c:v>
                </c:pt>
              </c:numCache>
            </c:numRef>
          </c:cat>
          <c:val>
            <c:numRef>
              <c:f>省市別輸入症例数変化!$AH$2:$AH$353</c:f>
              <c:numCache>
                <c:formatCode>0_);[Red]\(0\)</c:formatCode>
                <c:ptCount val="35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省市別輸入症例数変化!$AG$2:$AG$353</c:f>
              <c:numCache>
                <c:formatCode>m"月"d"日"</c:formatCode>
                <c:ptCount val="3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1" formatCode="General">
                  <c:v>1</c:v>
                </c:pt>
              </c:numCache>
            </c:numRef>
          </c:cat>
          <c:val>
            <c:numRef>
              <c:f>省市別輸入症例数変化!$AI$2:$AI$353</c:f>
              <c:numCache>
                <c:formatCode>General</c:formatCode>
                <c:ptCount val="35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香港マカオ台湾の患者・海外輸入症例・無症状病原体保有者!$BQ$29:$BQ$590</c:f>
              <c:numCache>
                <c:formatCode>General</c:formatCode>
                <c:ptCount val="56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香港マカオ台湾の患者・海外輸入症例・無症状病原体保有者!$BR$29:$BR$590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香港マカオ台湾の患者・海外輸入症例・無症状病原体保有者!$BS$29:$BS$590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新疆の情況!$U$6:$U$394</c:f>
              <c:strCache>
                <c:ptCount val="3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strCache>
            </c:strRef>
          </c:cat>
          <c:val>
            <c:numRef>
              <c:f>新疆の情況!$V$6:$V$394</c:f>
              <c:numCache>
                <c:formatCode>General</c:formatCode>
                <c:ptCount val="38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新疆の情況!$U$6:$U$394</c:f>
              <c:strCache>
                <c:ptCount val="3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strCache>
            </c:strRef>
          </c:cat>
          <c:val>
            <c:numRef>
              <c:f>新疆の情況!$Y$6:$Y$394</c:f>
              <c:numCache>
                <c:formatCode>General</c:formatCode>
                <c:ptCount val="38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新疆の情況!$U$6:$U$394</c:f>
              <c:strCache>
                <c:ptCount val="3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strCache>
            </c:strRef>
          </c:cat>
          <c:val>
            <c:numRef>
              <c:f>新疆の情況!$W$6:$W$394</c:f>
              <c:numCache>
                <c:formatCode>General</c:formatCode>
                <c:ptCount val="38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新疆の情況!$U$6:$U$394</c:f>
              <c:strCache>
                <c:ptCount val="3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strCache>
            </c:strRef>
          </c:cat>
          <c:val>
            <c:numRef>
              <c:f>新疆の情況!$X$6:$X$394</c:f>
              <c:numCache>
                <c:formatCode>General</c:formatCode>
                <c:ptCount val="38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新疆の情況!$U$6:$U$394</c:f>
              <c:strCache>
                <c:ptCount val="3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strCache>
            </c:strRef>
          </c:cat>
          <c:val>
            <c:numRef>
              <c:f>新疆の情況!$Z$6:$Z$394</c:f>
              <c:numCache>
                <c:formatCode>General</c:formatCode>
                <c:ptCount val="38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国家衛健委発表に基づく感染状況!$X$27:$X$592</c:f>
              <c:numCache>
                <c:formatCode>#,##0_);[Red]\(#,##0\)</c:formatCode>
                <c:ptCount val="5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国家衛健委発表に基づく感染状況!$Y$27:$Y$592</c:f>
              <c:numCache>
                <c:formatCode>General</c:formatCode>
                <c:ptCount val="5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国家衛健委発表に基づく感染状況!$AA$27:$AA$592</c:f>
              <c:numCache>
                <c:formatCode>General</c:formatCode>
                <c:ptCount val="5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国家衛健委発表に基づく感染状況!$AB$27:$AB$592</c:f>
              <c:numCache>
                <c:formatCode>General</c:formatCode>
                <c:ptCount val="5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国家衛健委発表に基づく感染状況!$X$27:$X$592</c:f>
              <c:numCache>
                <c:formatCode>#,##0_);[Red]\(#,##0\)</c:formatCode>
                <c:ptCount val="5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国家衛健委発表に基づく感染状況!$Y$27:$Y$592</c:f>
              <c:numCache>
                <c:formatCode>General</c:formatCode>
                <c:ptCount val="5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国家衛健委発表に基づく感染状況!$AA$27:$AA$592</c:f>
              <c:numCache>
                <c:formatCode>General</c:formatCode>
                <c:ptCount val="5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国家衛健委発表に基づく感染状況!$AB$27:$AB$592</c:f>
              <c:numCache>
                <c:formatCode>General</c:formatCode>
                <c:ptCount val="5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国家衛健委発表に基づく感染状況!$AA$27:$AA$592</c:f>
              <c:numCache>
                <c:formatCode>General</c:formatCode>
                <c:ptCount val="5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国家衛健委発表に基づく感染状況!$AB$27:$AB$592</c:f>
              <c:numCache>
                <c:formatCode>General</c:formatCode>
                <c:ptCount val="5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国家衛健委発表に基づく感染状況!$X$27:$X$592</c:f>
              <c:numCache>
                <c:formatCode>#,##0_);[Red]\(#,##0\)</c:formatCode>
                <c:ptCount val="5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国家衛健委発表に基づく感染状況!$Y$27:$Y$592</c:f>
              <c:numCache>
                <c:formatCode>General</c:formatCode>
                <c:ptCount val="5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国家衛健委発表に基づく感染状況!$AA$27:$AA$592</c:f>
              <c:numCache>
                <c:formatCode>General</c:formatCode>
                <c:ptCount val="5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国家衛健委発表に基づく感染状況!$Z$27:$Z$592</c:f>
              <c:numCache>
                <c:formatCode>m"月"d"日"</c:formatCode>
                <c:ptCount val="5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numCache>
            </c:numRef>
          </c:cat>
          <c:val>
            <c:numRef>
              <c:f>国家衛健委発表に基づく感染状況!$AB$27:$AB$592</c:f>
              <c:numCache>
                <c:formatCode>General</c:formatCode>
                <c:ptCount val="5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香港マカオ台湾の患者・海外輸入症例・無症状病原体保有者!$CI$29:$CI$590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香港マカオ台湾の患者・海外輸入症例・無症状病原体保有者!$CF$29:$CF$590</c:f>
              <c:numCache>
                <c:formatCode>General</c:formatCode>
                <c:ptCount val="5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香港マカオ台湾の患者・海外輸入症例・無症状病原体保有者!$CG$29:$CG$590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香港マカオ台湾の患者・海外輸入症例・無症状病原体保有者!$CN$485:$CN$590</c:f>
              <c:numCache>
                <c:formatCode>m"月"d"日"</c:formatCode>
                <c:ptCount val="1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numCache>
            </c:numRef>
          </c:cat>
          <c:val>
            <c:numRef>
              <c:f>香港マカオ台湾の患者・海外輸入症例・無症状病原体保有者!$CO$485:$CO$590</c:f>
              <c:numCache>
                <c:formatCode>General</c:formatCode>
                <c:ptCount val="10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香港マカオ台湾の患者・海外輸入症例・無症状病原体保有者!$CN$485:$CN$590</c:f>
              <c:numCache>
                <c:formatCode>m"月"d"日"</c:formatCode>
                <c:ptCount val="1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numCache>
            </c:numRef>
          </c:cat>
          <c:val>
            <c:numRef>
              <c:f>香港マカオ台湾の患者・海外輸入症例・無症状病原体保有者!$CP$485:$CP$590</c:f>
              <c:numCache>
                <c:formatCode>General</c:formatCode>
                <c:ptCount val="10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香港マカオ台湾の患者・海外輸入症例・無症状病原体保有者!$BE$70:$BE$590</c:f>
              <c:numCache>
                <c:formatCode>m"月"d"日"</c:formatCode>
                <c:ptCount val="5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numCache>
            </c:numRef>
          </c:cat>
          <c:val>
            <c:numRef>
              <c:f>香港マカオ台湾の患者・海外輸入症例・無症状病原体保有者!$BF$70:$BF$590</c:f>
              <c:numCache>
                <c:formatCode>General</c:formatCode>
                <c:ptCount val="52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香港マカオ台湾の患者・海外輸入症例・無症状病原体保有者!$BE$70:$BE$590</c:f>
              <c:numCache>
                <c:formatCode>m"月"d"日"</c:formatCode>
                <c:ptCount val="5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numCache>
            </c:numRef>
          </c:cat>
          <c:val>
            <c:numRef>
              <c:f>香港マカオ台湾の患者・海外輸入症例・無症状病原体保有者!$BG$70:$BG$590</c:f>
              <c:numCache>
                <c:formatCode>General</c:formatCode>
                <c:ptCount val="52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香港マカオ台湾の患者・海外輸入症例・無症状病原体保有者!$BX$29:$BX$590</c:f>
              <c:numCache>
                <c:formatCode>General</c:formatCode>
                <c:ptCount val="56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香港マカオ台湾の患者・海外輸入症例・無症状病原体保有者!$BY$29:$BY$590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香港マカオ台湾の患者・海外輸入症例・無症状病原体保有者!$BZ$29:$BZ$590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香港マカオ台湾の患者・海外輸入症例・無症状病原体保有者!$CB$29:$CB$590</c:f>
              <c:numCache>
                <c:formatCode>General</c:formatCode>
                <c:ptCount val="56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香港マカオ台湾の患者・海外輸入症例・無症状病原体保有者!$CC$29:$CC$590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香港マカオ台湾の患者・海外輸入症例・無症状病原体保有者!$CD$29:$CD$590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香港マカオ台湾の患者・海外輸入症例・無症状病原体保有者!$CI$29:$CI$590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香港マカオ台湾の患者・海外輸入症例・無症状病原体保有者!$CF$29:$CF$590</c:f>
              <c:numCache>
                <c:formatCode>General</c:formatCode>
                <c:ptCount val="5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香港マカオ台湾の患者・海外輸入症例・無症状病原体保有者!$CE$29:$CE$590</c:f>
              <c:numCache>
                <c:formatCode>m"月"d"日"</c:formatCode>
                <c:ptCount val="5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numCache>
            </c:numRef>
          </c:cat>
          <c:val>
            <c:numRef>
              <c:f>香港マカオ台湾の患者・海外輸入症例・無症状病原体保有者!$CG$29:$CG$590</c:f>
              <c:numCache>
                <c:formatCode>General</c:formatCode>
                <c:ptCount val="5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1"/>
  <sheetViews>
    <sheetView zoomScaleNormal="100" workbookViewId="0">
      <pane xSplit="2" ySplit="5" topLeftCell="F582" activePane="bottomRight" state="frozen"/>
      <selection pane="topRight" activeCell="C1" sqref="C1"/>
      <selection pane="bottomLeft" activeCell="A8" sqref="A8"/>
      <selection pane="bottomRight" activeCell="H585" sqref="H58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44413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c r="C590" s="48"/>
      <c r="D590" s="84"/>
      <c r="E590" s="110"/>
      <c r="F590" s="57"/>
      <c r="G590" s="48"/>
      <c r="H590" s="89"/>
      <c r="I590" s="89"/>
      <c r="J590" s="48"/>
      <c r="K590" s="56"/>
      <c r="L590" s="48"/>
      <c r="M590" s="89"/>
      <c r="N590" s="48"/>
      <c r="O590" s="89"/>
      <c r="P590" s="111"/>
      <c r="Q590" s="57"/>
      <c r="R590" s="48"/>
      <c r="S590" s="118"/>
      <c r="T590" s="57"/>
      <c r="U590" s="78"/>
      <c r="W590" s="1"/>
      <c r="X590" s="122"/>
      <c r="Z590" s="123"/>
    </row>
    <row r="591" spans="2:29" x14ac:dyDescent="0.55000000000000004">
      <c r="B591" s="77"/>
      <c r="C591" s="59"/>
      <c r="D591" s="49"/>
      <c r="E591" s="61"/>
      <c r="F591" s="60"/>
      <c r="G591" s="59"/>
      <c r="H591" s="61"/>
      <c r="I591" s="55"/>
      <c r="J591" s="59"/>
      <c r="K591" s="61"/>
      <c r="L591" s="59"/>
      <c r="M591" s="61"/>
      <c r="N591" s="48"/>
      <c r="O591" s="60"/>
      <c r="P591" s="124"/>
      <c r="Q591" s="60"/>
      <c r="R591" s="48"/>
      <c r="S591" s="60"/>
      <c r="T591" s="60"/>
      <c r="U591" s="78"/>
    </row>
    <row r="592" spans="2:29" ht="9.5" customHeight="1" thickBot="1" x14ac:dyDescent="0.6">
      <c r="B592" s="66"/>
      <c r="C592" s="79"/>
      <c r="D592" s="80"/>
      <c r="E592" s="82"/>
      <c r="F592" s="95"/>
      <c r="G592" s="79"/>
      <c r="H592" s="82"/>
      <c r="I592" s="82"/>
      <c r="J592" s="79"/>
      <c r="K592" s="82"/>
      <c r="L592" s="79"/>
      <c r="M592" s="82"/>
      <c r="N592" s="83"/>
      <c r="O592" s="81"/>
      <c r="P592" s="94"/>
      <c r="Q592" s="95"/>
      <c r="R592" s="120"/>
      <c r="S592" s="95"/>
      <c r="T592" s="95"/>
      <c r="U592" s="67"/>
    </row>
    <row r="594" spans="2:21" ht="13" customHeight="1" x14ac:dyDescent="0.55000000000000004">
      <c r="E594" s="112"/>
      <c r="F594" s="113"/>
      <c r="G594" s="112" t="s">
        <v>80</v>
      </c>
      <c r="H594" s="113"/>
      <c r="I594" s="113"/>
      <c r="J594" s="113"/>
      <c r="U594" s="72"/>
    </row>
    <row r="595" spans="2:21" ht="13" customHeight="1" x14ac:dyDescent="0.55000000000000004">
      <c r="E595" s="112" t="s">
        <v>98</v>
      </c>
      <c r="F595" s="113"/>
      <c r="G595" s="293" t="s">
        <v>79</v>
      </c>
      <c r="H595" s="294"/>
      <c r="I595" s="112" t="s">
        <v>106</v>
      </c>
      <c r="J595" s="113"/>
    </row>
    <row r="596" spans="2:21" ht="13" customHeight="1" x14ac:dyDescent="0.55000000000000004">
      <c r="B596" s="130"/>
      <c r="E596" s="114" t="s">
        <v>108</v>
      </c>
      <c r="F596" s="113"/>
      <c r="G596" s="115"/>
      <c r="H596" s="115"/>
      <c r="I596" s="112" t="s">
        <v>107</v>
      </c>
      <c r="J596" s="113"/>
    </row>
    <row r="597" spans="2:21" ht="18.5" customHeight="1" x14ac:dyDescent="0.55000000000000004">
      <c r="E597" s="112" t="s">
        <v>96</v>
      </c>
      <c r="F597" s="113"/>
      <c r="G597" s="112" t="s">
        <v>97</v>
      </c>
      <c r="H597" s="113"/>
      <c r="I597" s="113"/>
      <c r="J597" s="113"/>
    </row>
    <row r="598" spans="2:21" ht="13" customHeight="1" x14ac:dyDescent="0.55000000000000004">
      <c r="E598" s="112" t="s">
        <v>98</v>
      </c>
      <c r="F598" s="113"/>
      <c r="G598" s="112" t="s">
        <v>99</v>
      </c>
      <c r="H598" s="113"/>
      <c r="I598" s="113"/>
      <c r="J598" s="113"/>
    </row>
    <row r="599" spans="2:21" ht="13" customHeight="1" x14ac:dyDescent="0.55000000000000004">
      <c r="E599" s="112" t="s">
        <v>98</v>
      </c>
      <c r="F599" s="113"/>
      <c r="G599" s="112" t="s">
        <v>100</v>
      </c>
      <c r="H599" s="113"/>
      <c r="I599" s="113"/>
      <c r="J599" s="113"/>
    </row>
    <row r="600" spans="2:21" ht="13" customHeight="1" x14ac:dyDescent="0.55000000000000004">
      <c r="E600" s="112" t="s">
        <v>101</v>
      </c>
      <c r="F600" s="113"/>
      <c r="G600" s="112" t="s">
        <v>102</v>
      </c>
      <c r="H600" s="113"/>
      <c r="I600" s="113"/>
      <c r="J600" s="113"/>
    </row>
    <row r="601" spans="2:21" ht="13" customHeight="1" x14ac:dyDescent="0.55000000000000004">
      <c r="E601" s="112" t="s">
        <v>103</v>
      </c>
      <c r="F601" s="113"/>
      <c r="G601" s="112" t="s">
        <v>104</v>
      </c>
      <c r="H601" s="113"/>
      <c r="I601" s="113"/>
      <c r="J601" s="113"/>
    </row>
  </sheetData>
  <mergeCells count="12">
    <mergeCell ref="G595:H59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4"/>
  <sheetViews>
    <sheetView topLeftCell="A4" zoomScale="96" zoomScaleNormal="96" workbookViewId="0">
      <pane xSplit="1" ySplit="4" topLeftCell="B583" activePane="bottomRight" state="frozen"/>
      <selection activeCell="A4" sqref="A4"/>
      <selection pane="topRight" activeCell="B4" sqref="B4"/>
      <selection pane="bottomLeft" activeCell="A8" sqref="A8"/>
      <selection pane="bottomRight" activeCell="A588" sqref="A588:E58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8" si="7283">+AW563+1</f>
        <v>403</v>
      </c>
      <c r="AX567" s="237">
        <f t="shared" si="7241"/>
        <v>44391</v>
      </c>
      <c r="AY567" s="6">
        <v>0</v>
      </c>
      <c r="AZ567" s="238">
        <f t="shared" ref="AZ567" si="7284">+AZ563+AY567</f>
        <v>410</v>
      </c>
      <c r="BA567" s="238">
        <f t="shared" ref="BA567:BA588" si="7285">+BA563+1</f>
        <v>347</v>
      </c>
      <c r="BB567" s="130">
        <v>0</v>
      </c>
      <c r="BC567" s="27">
        <f t="shared" ref="BC567" si="7286">+BC563+BB567</f>
        <v>964</v>
      </c>
      <c r="BD567" s="238">
        <f t="shared" ref="BD567:BD588"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 si="8232">+B586</f>
        <v>29</v>
      </c>
      <c r="BG586" s="132">
        <f t="shared" ref="BG586" si="8233">+BI586</f>
        <v>7504</v>
      </c>
      <c r="BH586" s="229">
        <f t="shared" ref="BH586" si="8234">+A586</f>
        <v>44410</v>
      </c>
      <c r="BI586" s="132">
        <f t="shared" ref="BI586" si="8235">+C586</f>
        <v>7504</v>
      </c>
      <c r="BJ586" s="1">
        <f t="shared" ref="BJ586" si="8236">+BE586</f>
        <v>44410</v>
      </c>
      <c r="BK586">
        <f t="shared" ref="BK586" si="8237">+L586</f>
        <v>41</v>
      </c>
      <c r="BL586">
        <f t="shared" ref="BL586" si="8238">+M586</f>
        <v>18</v>
      </c>
      <c r="BM586" s="1">
        <f t="shared" ref="BM586" si="8239">+BJ586</f>
        <v>44410</v>
      </c>
      <c r="BN586">
        <f t="shared" ref="BN586" si="8240">+BN582+BK586</f>
        <v>10702</v>
      </c>
      <c r="BO586">
        <f t="shared" ref="BO586" si="8241">+BO582+BL586</f>
        <v>6097</v>
      </c>
      <c r="BP586" s="179">
        <f t="shared" ref="BP586" si="8242">+A586</f>
        <v>44410</v>
      </c>
      <c r="BQ586">
        <f t="shared" ref="BQ586"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v>44411</v>
      </c>
      <c r="B587" s="240">
        <v>25</v>
      </c>
      <c r="C587" s="154">
        <f t="shared" ref="C587" si="8269">+B587+C586</f>
        <v>7529</v>
      </c>
      <c r="D587" s="154">
        <f t="shared" ref="D587" si="827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1">+A587</f>
        <v>44411</v>
      </c>
      <c r="AA587" s="230">
        <f t="shared" ref="AA587" si="8272">+AF587+AL587+AR587</f>
        <v>27778</v>
      </c>
      <c r="AB587" s="230">
        <f t="shared" ref="AB587" si="8273">+AH587+AN587+AT587</f>
        <v>24702</v>
      </c>
      <c r="AC587" s="231">
        <f t="shared" ref="AC587" si="8274">+AJ587+AP587+AV587</f>
        <v>1003</v>
      </c>
      <c r="AD587" s="183">
        <f t="shared" ref="AD587" si="8275">+AF587-AF586</f>
        <v>4</v>
      </c>
      <c r="AE587" s="243">
        <f t="shared" ref="AE587" si="8276">+AE586+AD587</f>
        <v>10789</v>
      </c>
      <c r="AF587" s="155">
        <v>11994</v>
      </c>
      <c r="AG587" s="184">
        <f t="shared" ref="AG587" si="8277">+AH587-AH586</f>
        <v>4</v>
      </c>
      <c r="AH587" s="155">
        <v>11719</v>
      </c>
      <c r="AI587" s="184">
        <f t="shared" ref="AI587" si="8278">+AJ587-AJ586</f>
        <v>0</v>
      </c>
      <c r="AJ587" s="185">
        <v>212</v>
      </c>
      <c r="AK587" s="186">
        <f t="shared" ref="AK587" si="8279">+AL587-AL586</f>
        <v>4</v>
      </c>
      <c r="AL587" s="155">
        <v>63</v>
      </c>
      <c r="AM587" s="184">
        <f t="shared" ref="AM587" si="8280">+AN587-AN586</f>
        <v>0</v>
      </c>
      <c r="AN587" s="155">
        <v>54</v>
      </c>
      <c r="AO587" s="184">
        <f t="shared" ref="AO587" si="8281">+AP587-AP586</f>
        <v>0</v>
      </c>
      <c r="AP587" s="187">
        <v>0</v>
      </c>
      <c r="AQ587" s="186">
        <f t="shared" ref="AQ587" si="8282">+AR587-AR586</f>
        <v>19</v>
      </c>
      <c r="AR587" s="155">
        <v>15721</v>
      </c>
      <c r="AS587" s="184">
        <f t="shared" ref="AS587" si="8283">+AT587-AT586</f>
        <v>45</v>
      </c>
      <c r="AT587" s="155">
        <v>12929</v>
      </c>
      <c r="AU587" s="184">
        <f t="shared" ref="AU587" si="8284">+AV587-AV586</f>
        <v>2</v>
      </c>
      <c r="AV587" s="188">
        <v>791</v>
      </c>
      <c r="AW587" s="238">
        <f t="shared" si="7283"/>
        <v>408</v>
      </c>
      <c r="AX587" s="237">
        <f t="shared" ref="AX587" si="8285">+A587</f>
        <v>44411</v>
      </c>
      <c r="AY587" s="6">
        <v>1</v>
      </c>
      <c r="AZ587" s="238">
        <f t="shared" ref="AZ587" si="8286">+AZ583+AY587</f>
        <v>411</v>
      </c>
      <c r="BA587" s="238">
        <f t="shared" si="7285"/>
        <v>352</v>
      </c>
      <c r="BB587" s="130">
        <v>0</v>
      </c>
      <c r="BC587" s="27">
        <f t="shared" ref="BC587" si="8287">+BC583+BB587</f>
        <v>964</v>
      </c>
      <c r="BD587" s="238">
        <f t="shared" si="7287"/>
        <v>387</v>
      </c>
      <c r="BE587" s="229">
        <f t="shared" ref="BE587" si="8288">+Z587</f>
        <v>44411</v>
      </c>
      <c r="BF587" s="132">
        <f t="shared" ref="BF587:BF588" si="8289">+B587</f>
        <v>25</v>
      </c>
      <c r="BG587" s="132">
        <f t="shared" ref="BG587" si="8290">+BI587</f>
        <v>7529</v>
      </c>
      <c r="BH587" s="229">
        <f t="shared" ref="BH587" si="8291">+A587</f>
        <v>44411</v>
      </c>
      <c r="BI587" s="132">
        <f t="shared" ref="BI587" si="8292">+C587</f>
        <v>7529</v>
      </c>
      <c r="BJ587" s="1">
        <f t="shared" ref="BJ587" si="8293">+BE587</f>
        <v>44411</v>
      </c>
      <c r="BK587">
        <f t="shared" ref="BK587:BK588" si="8294">+L587</f>
        <v>27</v>
      </c>
      <c r="BL587">
        <f t="shared" ref="BL587:BL588" si="8295">+M587</f>
        <v>12</v>
      </c>
      <c r="BM587" s="1">
        <f t="shared" ref="BM587" si="8296">+BJ587</f>
        <v>44411</v>
      </c>
      <c r="BN587">
        <f t="shared" ref="BN587" si="8297">+BN583+BK587</f>
        <v>10647</v>
      </c>
      <c r="BO587">
        <f t="shared" ref="BO587" si="8298">+BO583+BL587</f>
        <v>6044</v>
      </c>
      <c r="BP587" s="179">
        <f t="shared" ref="BP587" si="8299">+A587</f>
        <v>44411</v>
      </c>
      <c r="BQ587">
        <f t="shared" ref="BQ587:BQ588" si="8300">+AF587</f>
        <v>11994</v>
      </c>
      <c r="BR587">
        <f t="shared" ref="BR587" si="8301">+AH587</f>
        <v>11719</v>
      </c>
      <c r="BS587">
        <f t="shared" ref="BS587" si="8302">+AJ587</f>
        <v>212</v>
      </c>
      <c r="BT587">
        <v>15</v>
      </c>
      <c r="BU587">
        <f t="shared" ref="BU587" si="8303">+AD587</f>
        <v>4</v>
      </c>
      <c r="BV587">
        <f t="shared" ref="BV587" si="8304">+BV583+BU587</f>
        <v>812</v>
      </c>
      <c r="BW587" s="179">
        <f t="shared" ref="BW587" si="8305">+A587</f>
        <v>44411</v>
      </c>
      <c r="BX587">
        <f t="shared" ref="BX587" si="8306">+AL587</f>
        <v>63</v>
      </c>
      <c r="BY587">
        <f t="shared" ref="BY587" si="8307">+AN587</f>
        <v>54</v>
      </c>
      <c r="BZ587">
        <f t="shared" ref="BZ587" si="8308">+AP587</f>
        <v>0</v>
      </c>
      <c r="CA587" s="179">
        <f t="shared" ref="CA587" si="8309">+A587</f>
        <v>44411</v>
      </c>
      <c r="CB587">
        <f t="shared" ref="CB587:CB588" si="8310">+AR587</f>
        <v>15721</v>
      </c>
      <c r="CC587">
        <f t="shared" ref="CC587" si="8311">+AT587</f>
        <v>12929</v>
      </c>
      <c r="CD587">
        <f t="shared" ref="CD587" si="8312">+AV587</f>
        <v>791</v>
      </c>
      <c r="CE587" s="179">
        <f t="shared" ref="CE587" si="8313">+A587</f>
        <v>44411</v>
      </c>
      <c r="CF587">
        <f t="shared" ref="CF587" si="8314">+AD587</f>
        <v>4</v>
      </c>
      <c r="CG587">
        <f t="shared" ref="CG587" si="8315">+AG587</f>
        <v>4</v>
      </c>
      <c r="CH587" s="179">
        <f t="shared" ref="CH587" si="8316">+A587</f>
        <v>44411</v>
      </c>
      <c r="CI587">
        <f t="shared" ref="CI587" si="8317">+AI587</f>
        <v>0</v>
      </c>
      <c r="CJ587" s="1">
        <f t="shared" ref="CJ587" si="8318">+Z587</f>
        <v>44411</v>
      </c>
      <c r="CK587" s="282">
        <f t="shared" ref="CK587" si="8319">+AD587</f>
        <v>4</v>
      </c>
      <c r="CL587" s="1">
        <f t="shared" ref="CL587" si="8320">+Z587</f>
        <v>44411</v>
      </c>
      <c r="CM587" s="283">
        <f t="shared" ref="CM587" si="8321">+AI587</f>
        <v>0</v>
      </c>
      <c r="CN587" s="179">
        <f t="shared" ref="CN587" si="8322">+A587</f>
        <v>44411</v>
      </c>
      <c r="CO587">
        <f t="shared" ref="CO587" si="8323">+AQ587</f>
        <v>19</v>
      </c>
      <c r="CP587">
        <f t="shared" ref="CP587" si="8324">+AU587</f>
        <v>2</v>
      </c>
      <c r="CQ587">
        <f t="shared" ref="CQ587" si="8325">+AS587</f>
        <v>45</v>
      </c>
    </row>
    <row r="588" spans="1:95" ht="18" customHeight="1" x14ac:dyDescent="0.55000000000000004">
      <c r="A588" s="179">
        <v>44412</v>
      </c>
      <c r="B588" s="240">
        <v>23</v>
      </c>
      <c r="C588" s="154">
        <f t="shared" ref="C588" si="8326">+B588+C587</f>
        <v>7552</v>
      </c>
      <c r="D588" s="154">
        <f t="shared" ref="D588" si="832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8">+A588</f>
        <v>44412</v>
      </c>
      <c r="AA588" s="230">
        <f t="shared" ref="AA588" si="8329">+AF588+AL588+AR588</f>
        <v>27801</v>
      </c>
      <c r="AB588" s="230">
        <f t="shared" ref="AB588" si="8330">+AH588+AN588+AT588</f>
        <v>24732</v>
      </c>
      <c r="AC588" s="231">
        <f t="shared" ref="AC588" si="8331">+AJ588+AP588+AV588</f>
        <v>1003</v>
      </c>
      <c r="AD588" s="183">
        <f t="shared" ref="AD588" si="8332">+AF588-AF587</f>
        <v>2</v>
      </c>
      <c r="AE588" s="243">
        <f t="shared" ref="AE588" si="8333">+AE587+AD588</f>
        <v>10791</v>
      </c>
      <c r="AF588" s="155">
        <v>11996</v>
      </c>
      <c r="AG588" s="184">
        <f t="shared" ref="AG588" si="8334">+AH588-AH587</f>
        <v>2</v>
      </c>
      <c r="AH588" s="155">
        <v>11721</v>
      </c>
      <c r="AI588" s="184">
        <f t="shared" ref="AI588" si="8335">+AJ588-AJ587</f>
        <v>0</v>
      </c>
      <c r="AJ588" s="185">
        <v>212</v>
      </c>
      <c r="AK588" s="186">
        <f t="shared" ref="AK588" si="8336">+AL588-AL587</f>
        <v>0</v>
      </c>
      <c r="AL588" s="155">
        <v>63</v>
      </c>
      <c r="AM588" s="184">
        <f t="shared" ref="AM588" si="8337">+AN588-AN587</f>
        <v>0</v>
      </c>
      <c r="AN588" s="155">
        <v>54</v>
      </c>
      <c r="AO588" s="184">
        <f t="shared" ref="AO588" si="8338">+AP588-AP587</f>
        <v>0</v>
      </c>
      <c r="AP588" s="187">
        <v>0</v>
      </c>
      <c r="AQ588" s="186">
        <f t="shared" ref="AQ588" si="8339">+AR588-AR587</f>
        <v>21</v>
      </c>
      <c r="AR588" s="155">
        <v>15742</v>
      </c>
      <c r="AS588" s="184">
        <f t="shared" ref="AS588" si="8340">+AT588-AT587</f>
        <v>28</v>
      </c>
      <c r="AT588" s="155">
        <v>12957</v>
      </c>
      <c r="AU588" s="184">
        <f t="shared" ref="AU588" si="8341">+AV588-AV587</f>
        <v>0</v>
      </c>
      <c r="AV588" s="188">
        <v>791</v>
      </c>
      <c r="AW588" s="238">
        <f t="shared" si="7283"/>
        <v>409</v>
      </c>
      <c r="AX588" s="237">
        <f t="shared" ref="AX588" si="8342">+A588</f>
        <v>44412</v>
      </c>
      <c r="AY588" s="6">
        <v>3</v>
      </c>
      <c r="AZ588" s="238">
        <f t="shared" ref="AZ588" si="8343">+AZ584+AY588</f>
        <v>413</v>
      </c>
      <c r="BA588" s="238">
        <f t="shared" si="7285"/>
        <v>353</v>
      </c>
      <c r="BB588" s="130">
        <v>0</v>
      </c>
      <c r="BC588" s="27">
        <f t="shared" ref="BC588" si="8344">+BC584+BB588</f>
        <v>964</v>
      </c>
      <c r="BD588" s="238">
        <f t="shared" si="7287"/>
        <v>388</v>
      </c>
      <c r="BE588" s="229">
        <f t="shared" ref="BE588" si="8345">+Z588</f>
        <v>44412</v>
      </c>
      <c r="BF588" s="132">
        <f t="shared" ref="BF588" si="8346">+B588</f>
        <v>23</v>
      </c>
      <c r="BG588" s="132">
        <f t="shared" ref="BG588" si="8347">+BI588</f>
        <v>7552</v>
      </c>
      <c r="BH588" s="229">
        <f t="shared" ref="BH588" si="8348">+A588</f>
        <v>44412</v>
      </c>
      <c r="BI588" s="132">
        <f t="shared" ref="BI588" si="8349">+C588</f>
        <v>7552</v>
      </c>
      <c r="BJ588" s="1">
        <f t="shared" ref="BJ588" si="8350">+BE588</f>
        <v>44412</v>
      </c>
      <c r="BK588">
        <f t="shared" ref="BK588" si="8351">+L588</f>
        <v>54</v>
      </c>
      <c r="BL588">
        <f t="shared" ref="BL588" si="8352">+M588</f>
        <v>22</v>
      </c>
      <c r="BM588" s="1">
        <f t="shared" ref="BM588" si="8353">+BJ588</f>
        <v>44412</v>
      </c>
      <c r="BN588">
        <f t="shared" ref="BN588" si="8354">+BN584+BK588</f>
        <v>10707</v>
      </c>
      <c r="BO588">
        <f t="shared" ref="BO588" si="8355">+BO584+BL588</f>
        <v>6080</v>
      </c>
      <c r="BP588" s="179">
        <f t="shared" ref="BP588" si="8356">+A588</f>
        <v>44412</v>
      </c>
      <c r="BQ588">
        <f t="shared" ref="BQ588" si="8357">+AF588</f>
        <v>11996</v>
      </c>
      <c r="BR588">
        <f t="shared" ref="BR588" si="8358">+AH588</f>
        <v>11721</v>
      </c>
      <c r="BS588">
        <f t="shared" ref="BS588" si="8359">+AJ588</f>
        <v>212</v>
      </c>
      <c r="BT588">
        <v>15</v>
      </c>
      <c r="BU588">
        <f t="shared" ref="BU588" si="8360">+AD588</f>
        <v>2</v>
      </c>
      <c r="BV588">
        <f t="shared" ref="BV588" si="8361">+BV584+BU588</f>
        <v>806</v>
      </c>
      <c r="BW588" s="179">
        <f t="shared" ref="BW588" si="8362">+A588</f>
        <v>44412</v>
      </c>
      <c r="BX588">
        <f t="shared" ref="BX588" si="8363">+AL588</f>
        <v>63</v>
      </c>
      <c r="BY588">
        <f t="shared" ref="BY588" si="8364">+AN588</f>
        <v>54</v>
      </c>
      <c r="BZ588">
        <f t="shared" ref="BZ588" si="8365">+AP588</f>
        <v>0</v>
      </c>
      <c r="CA588" s="179">
        <f t="shared" ref="CA588" si="8366">+A588</f>
        <v>44412</v>
      </c>
      <c r="CB588">
        <f t="shared" ref="CB588" si="8367">+AR588</f>
        <v>15742</v>
      </c>
      <c r="CC588">
        <f t="shared" ref="CC588" si="8368">+AT588</f>
        <v>12957</v>
      </c>
      <c r="CD588">
        <f t="shared" ref="CD588" si="8369">+AV588</f>
        <v>791</v>
      </c>
      <c r="CE588" s="179">
        <f t="shared" ref="CE588" si="8370">+A588</f>
        <v>44412</v>
      </c>
      <c r="CF588">
        <f t="shared" ref="CF588" si="8371">+AD588</f>
        <v>2</v>
      </c>
      <c r="CG588">
        <f t="shared" ref="CG588" si="8372">+AG588</f>
        <v>2</v>
      </c>
      <c r="CH588" s="179">
        <f t="shared" ref="CH588" si="8373">+A588</f>
        <v>44412</v>
      </c>
      <c r="CI588">
        <f t="shared" ref="CI588" si="8374">+AI588</f>
        <v>0</v>
      </c>
      <c r="CJ588" s="1">
        <f t="shared" ref="CJ588" si="8375">+Z588</f>
        <v>44412</v>
      </c>
      <c r="CK588" s="282">
        <f t="shared" ref="CK588" si="8376">+AD588</f>
        <v>2</v>
      </c>
      <c r="CL588" s="1">
        <f t="shared" ref="CL588" si="8377">+Z588</f>
        <v>44412</v>
      </c>
      <c r="CM588" s="283">
        <f t="shared" ref="CM588" si="8378">+AI588</f>
        <v>0</v>
      </c>
      <c r="CN588" s="179">
        <f t="shared" ref="CN588" si="8379">+A588</f>
        <v>44412</v>
      </c>
      <c r="CO588">
        <f t="shared" ref="CO588" si="8380">+AQ588</f>
        <v>21</v>
      </c>
      <c r="CP588">
        <f t="shared" ref="CP588" si="8381">+AU588</f>
        <v>0</v>
      </c>
      <c r="CQ588">
        <f t="shared" ref="CQ588" si="8382">+AS588</f>
        <v>28</v>
      </c>
    </row>
    <row r="589" spans="1:95" ht="18" customHeight="1" x14ac:dyDescent="0.55000000000000004">
      <c r="A589" s="179"/>
      <c r="B589" s="240"/>
      <c r="C589" s="154"/>
      <c r="D589" s="154"/>
      <c r="E589" s="147"/>
      <c r="F589" s="147"/>
      <c r="G589" s="147"/>
      <c r="H589" s="135"/>
      <c r="I589" s="147"/>
      <c r="J589" s="135"/>
      <c r="K589" s="42"/>
      <c r="L589" s="146"/>
      <c r="M589" s="147"/>
      <c r="N589" s="135"/>
      <c r="O589" s="135"/>
      <c r="P589" s="147"/>
      <c r="Q589" s="147"/>
      <c r="R589" s="135"/>
      <c r="S589" s="135"/>
      <c r="T589" s="147"/>
      <c r="U589" s="147"/>
      <c r="V589" s="135"/>
      <c r="W589" s="42"/>
      <c r="X589" s="148"/>
      <c r="Y589" s="5"/>
      <c r="Z589" s="75"/>
      <c r="AA589" s="230"/>
      <c r="AB589" s="230"/>
      <c r="AC589" s="231"/>
      <c r="AD589" s="183"/>
      <c r="AE589" s="243"/>
      <c r="AF589" s="155"/>
      <c r="AG589" s="184"/>
      <c r="AH589" s="155"/>
      <c r="AI589" s="184"/>
      <c r="AJ589" s="185"/>
      <c r="AK589" s="186"/>
      <c r="AL589" s="155"/>
      <c r="AM589" s="184"/>
      <c r="AN589" s="155"/>
      <c r="AO589" s="184"/>
      <c r="AP589" s="187"/>
      <c r="AQ589" s="186"/>
      <c r="AR589" s="155"/>
      <c r="AS589" s="184"/>
      <c r="AT589" s="155"/>
      <c r="AU589" s="184"/>
      <c r="AV589" s="188"/>
      <c r="AW589" s="238"/>
      <c r="AX589" s="237"/>
      <c r="AY589" s="6"/>
      <c r="AZ589" s="238"/>
      <c r="BA589" s="238"/>
      <c r="BB589" s="130"/>
      <c r="BC589" s="27"/>
      <c r="BD589" s="238"/>
      <c r="BE589" s="229"/>
      <c r="BF589" s="132"/>
      <c r="BG589" s="132"/>
      <c r="BH589" s="229"/>
      <c r="BI589" s="132"/>
      <c r="BJ589" s="1"/>
      <c r="BM589" s="1"/>
      <c r="BP589" s="179"/>
      <c r="BW589" s="179"/>
      <c r="CA589" s="179"/>
      <c r="CE589" s="179"/>
      <c r="CH589" s="179"/>
      <c r="CJ589" s="1"/>
      <c r="CK589" s="282"/>
      <c r="CL589" s="1"/>
      <c r="CM589" s="283"/>
      <c r="CN589" s="179"/>
    </row>
    <row r="590" spans="1:95" ht="7" customHeight="1" thickBot="1" x14ac:dyDescent="0.6">
      <c r="A590" s="66"/>
      <c r="B590" s="146"/>
      <c r="C590" s="154"/>
      <c r="D590" s="147"/>
      <c r="E590" s="147"/>
      <c r="F590" s="147"/>
      <c r="G590" s="147"/>
      <c r="H590" s="135"/>
      <c r="I590" s="147"/>
      <c r="J590" s="135"/>
      <c r="K590" s="148"/>
      <c r="L590" s="146"/>
      <c r="M590" s="147"/>
      <c r="N590" s="135"/>
      <c r="O590" s="135"/>
      <c r="P590" s="147"/>
      <c r="Q590" s="147"/>
      <c r="R590" s="135"/>
      <c r="S590" s="135"/>
      <c r="T590" s="147"/>
      <c r="U590" s="147"/>
      <c r="V590" s="135"/>
      <c r="W590" s="42"/>
      <c r="X590" s="148"/>
      <c r="Z590" s="66"/>
      <c r="AA590" s="64"/>
      <c r="AB590" s="64"/>
      <c r="AC590" s="64"/>
      <c r="AD590" s="183"/>
      <c r="AE590" s="243"/>
      <c r="AF590" s="155"/>
      <c r="AG590" s="184"/>
      <c r="AH590" s="155"/>
      <c r="AI590" s="184"/>
      <c r="AJ590" s="185"/>
      <c r="AK590" s="186"/>
      <c r="AL590" s="155"/>
      <c r="AM590" s="184"/>
      <c r="AN590" s="155"/>
      <c r="AO590" s="184"/>
      <c r="AP590" s="187"/>
      <c r="AQ590" s="186"/>
      <c r="AR590" s="155"/>
      <c r="AS590" s="184"/>
      <c r="AT590" s="155"/>
      <c r="AU590" s="184"/>
      <c r="AV590" s="188"/>
    </row>
    <row r="591" spans="1:95" x14ac:dyDescent="0.55000000000000004">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AE591">
        <f>SUM(AD443:AD448)</f>
        <v>190</v>
      </c>
      <c r="AY591" s="45" t="s">
        <v>476</v>
      </c>
      <c r="BB591" s="45" t="s">
        <v>475</v>
      </c>
      <c r="BU591">
        <f>SUM(BU442:BU590)</f>
        <v>846</v>
      </c>
    </row>
    <row r="592" spans="1:95" x14ac:dyDescent="0.55000000000000004">
      <c r="AI592" s="259">
        <f>SUM(AI189:AI558)</f>
        <v>205</v>
      </c>
      <c r="AY592" s="45">
        <f>SUM(AY359:AY413)</f>
        <v>69</v>
      </c>
      <c r="BB592" s="45">
        <f>SUM(BB374:BB413)</f>
        <v>941</v>
      </c>
    </row>
    <row r="593" spans="1:51" x14ac:dyDescent="0.55000000000000004">
      <c r="L593">
        <f>SUM(L97:L592)</f>
        <v>11133</v>
      </c>
      <c r="P593">
        <f>SUM(P97:P592)</f>
        <v>2140</v>
      </c>
      <c r="AD593">
        <f>SUM(AD188:AD194)</f>
        <v>82</v>
      </c>
      <c r="AY593" s="45" t="s">
        <v>687</v>
      </c>
    </row>
    <row r="594" spans="1:51" ht="15" customHeight="1" x14ac:dyDescent="0.55000000000000004">
      <c r="A594" s="130"/>
      <c r="D594">
        <f>SUM(B229:B259)</f>
        <v>435</v>
      </c>
      <c r="Z594" s="130"/>
      <c r="AA594" s="130"/>
      <c r="AB594" s="130"/>
      <c r="AC594" s="130"/>
      <c r="AF594">
        <f>SUM(AD188:AD558)</f>
        <v>10740</v>
      </c>
      <c r="AY594" s="45">
        <f>SUM(AY581:AY590)</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1"/>
  <sheetViews>
    <sheetView zoomScaleNormal="100" workbookViewId="0">
      <pane xSplit="3" ySplit="1" topLeftCell="V350" activePane="bottomRight" state="frozen"/>
      <selection pane="topRight" activeCell="C1" sqref="C1"/>
      <selection pane="bottomLeft" activeCell="A2" sqref="A2"/>
      <selection pane="bottomRight" activeCell="Z365" sqref="Z36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1"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c r="C352" s="1"/>
      <c r="I352" s="265"/>
      <c r="AG352" s="1"/>
      <c r="AH352" s="266"/>
    </row>
    <row r="353" spans="2:33" x14ac:dyDescent="0.55000000000000004">
      <c r="B353" s="240"/>
      <c r="C353" s="1"/>
      <c r="AG353" s="278">
        <v>1</v>
      </c>
    </row>
    <row r="354" spans="2:33" s="264" customFormat="1" ht="5" customHeight="1" x14ac:dyDescent="0.55000000000000004">
      <c r="B354" s="263"/>
      <c r="C354" s="262"/>
      <c r="AF354" s="5"/>
    </row>
    <row r="355" spans="2:33" ht="5.5" customHeight="1" x14ac:dyDescent="0.55000000000000004">
      <c r="B355" s="256"/>
      <c r="C355" s="1"/>
    </row>
    <row r="356" spans="2:33" x14ac:dyDescent="0.55000000000000004">
      <c r="B356">
        <f>SUM(B2:B355)</f>
        <v>5198</v>
      </c>
      <c r="C356" s="1" t="s">
        <v>348</v>
      </c>
      <c r="D356" s="27">
        <f>SUM(D2:D355)</f>
        <v>1445</v>
      </c>
      <c r="E356" s="27">
        <f>SUM(E2:E355)</f>
        <v>1002</v>
      </c>
      <c r="F356" s="27">
        <f>SUM(F2:F355)</f>
        <v>506</v>
      </c>
      <c r="G356" s="27">
        <f>SUM(G2:G355)</f>
        <v>301</v>
      </c>
      <c r="H356" s="27">
        <f>SUM(H2:H355)</f>
        <v>378</v>
      </c>
      <c r="J356">
        <f t="shared" ref="J356:AE356" si="633">SUM(J2:J355)</f>
        <v>88</v>
      </c>
      <c r="K356">
        <f t="shared" si="633"/>
        <v>6</v>
      </c>
      <c r="L356">
        <f t="shared" si="633"/>
        <v>17</v>
      </c>
      <c r="M356">
        <f t="shared" si="633"/>
        <v>30</v>
      </c>
      <c r="N356">
        <f t="shared" si="633"/>
        <v>22</v>
      </c>
      <c r="O356">
        <f t="shared" si="633"/>
        <v>17</v>
      </c>
      <c r="P356">
        <f t="shared" si="633"/>
        <v>25</v>
      </c>
      <c r="Q356">
        <f t="shared" si="633"/>
        <v>59</v>
      </c>
      <c r="R356">
        <f t="shared" si="633"/>
        <v>6</v>
      </c>
      <c r="S356">
        <f t="shared" si="633"/>
        <v>56</v>
      </c>
      <c r="T356">
        <f t="shared" si="633"/>
        <v>52</v>
      </c>
      <c r="U356">
        <f t="shared" si="633"/>
        <v>98</v>
      </c>
      <c r="V356">
        <f t="shared" si="633"/>
        <v>1</v>
      </c>
      <c r="W356">
        <f t="shared" si="633"/>
        <v>1</v>
      </c>
      <c r="X356">
        <f t="shared" si="633"/>
        <v>71</v>
      </c>
      <c r="Y356">
        <f t="shared" si="633"/>
        <v>118</v>
      </c>
      <c r="Z356">
        <f t="shared" si="633"/>
        <v>1</v>
      </c>
      <c r="AA356">
        <f t="shared" si="633"/>
        <v>48</v>
      </c>
      <c r="AB356">
        <f t="shared" si="633"/>
        <v>47</v>
      </c>
      <c r="AC356">
        <f t="shared" si="633"/>
        <v>202</v>
      </c>
      <c r="AD356">
        <f t="shared" si="633"/>
        <v>480</v>
      </c>
      <c r="AE356">
        <f t="shared" si="633"/>
        <v>121</v>
      </c>
    </row>
    <row r="357" spans="2:33" x14ac:dyDescent="0.55000000000000004">
      <c r="C357" s="1"/>
    </row>
    <row r="358" spans="2:33" ht="5" customHeight="1" x14ac:dyDescent="0.55000000000000004">
      <c r="C358" s="1"/>
    </row>
    <row r="361" spans="2:33" x14ac:dyDescent="0.55000000000000004">
      <c r="B361" s="240"/>
      <c r="J36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0" zoomScale="70" zoomScaleNormal="70" workbookViewId="0">
      <selection activeCell="N22" sqref="N2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5"/>
  <sheetViews>
    <sheetView topLeftCell="A2" workbookViewId="0">
      <pane xSplit="2" ySplit="2" topLeftCell="C385" activePane="bottomRight" state="frozen"/>
      <selection activeCell="O24" sqref="O24"/>
      <selection pane="topRight" activeCell="O24" sqref="O24"/>
      <selection pane="bottomLeft" activeCell="O24" sqref="O24"/>
      <selection pane="bottomRight" activeCell="G393" sqref="G39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x14ac:dyDescent="0.55000000000000004">
      <c r="B393" s="249"/>
      <c r="C393" s="45"/>
      <c r="G393" s="1"/>
      <c r="H393" s="129"/>
      <c r="I393" s="286"/>
      <c r="J393" s="129"/>
      <c r="K393" s="287"/>
      <c r="L393" s="288"/>
      <c r="M393" s="286"/>
      <c r="N393" s="287"/>
      <c r="O393" s="129"/>
      <c r="P393" s="286"/>
      <c r="Q393" s="289"/>
      <c r="R393" s="290"/>
      <c r="S393" s="289"/>
      <c r="T393" s="129"/>
      <c r="U393" s="291"/>
      <c r="V393" s="286"/>
      <c r="W393" s="286"/>
      <c r="X393" s="129"/>
      <c r="Y393" s="286"/>
      <c r="Z393" s="129"/>
    </row>
    <row r="394" spans="1:26" ht="7.5" customHeight="1" x14ac:dyDescent="0.55000000000000004">
      <c r="H394" s="286"/>
      <c r="I394" s="286"/>
      <c r="J394" s="286"/>
      <c r="K394" s="286"/>
      <c r="L394" s="292"/>
      <c r="M394" s="286"/>
      <c r="N394" s="286"/>
      <c r="O394" s="286"/>
      <c r="P394" s="286"/>
      <c r="Q394" s="286"/>
      <c r="R394" s="292"/>
      <c r="S394" s="286"/>
      <c r="T394" s="286"/>
      <c r="U394" s="286"/>
      <c r="V394" s="286"/>
      <c r="W394" s="286"/>
      <c r="X394" s="129"/>
      <c r="Y394" s="286"/>
      <c r="Z394" s="129"/>
    </row>
    <row r="395" spans="1:26" x14ac:dyDescent="0.55000000000000004">
      <c r="H395" s="286"/>
      <c r="I395" s="286"/>
      <c r="J395" s="286"/>
      <c r="K395" s="286"/>
      <c r="L395" s="292"/>
      <c r="M395" s="286"/>
      <c r="N395" s="286"/>
      <c r="O395" s="286"/>
      <c r="P395" s="286"/>
      <c r="Q395" s="286"/>
      <c r="R395" s="292"/>
      <c r="S395" s="286"/>
      <c r="T395" s="286"/>
      <c r="U395" s="286"/>
      <c r="V395" s="286"/>
      <c r="W395" s="286"/>
      <c r="X395" s="129"/>
      <c r="Y395" s="286"/>
      <c r="Z39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2021-08-05T07:49:53Z</dcterms:modified>
</cp:coreProperties>
</file>