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8_{147B8FC4-30E0-490A-BD47-B06AA1B0F161}"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6" i="5" l="1"/>
  <c r="CP586" i="5"/>
  <c r="CO586" i="5"/>
  <c r="CN586" i="5"/>
  <c r="CM586" i="5"/>
  <c r="CL586" i="5"/>
  <c r="CK586" i="5"/>
  <c r="CJ586" i="5"/>
  <c r="CI586" i="5"/>
  <c r="CH586" i="5"/>
  <c r="CG586" i="5"/>
  <c r="CF586" i="5"/>
  <c r="CE586" i="5"/>
  <c r="CD586" i="5"/>
  <c r="CC586" i="5"/>
  <c r="CB586" i="5"/>
  <c r="CA586" i="5"/>
  <c r="BZ586" i="5"/>
  <c r="BY586" i="5"/>
  <c r="BX586" i="5"/>
  <c r="BW586" i="5"/>
  <c r="BU586" i="5"/>
  <c r="BV586" i="5" s="1"/>
  <c r="BS586" i="5"/>
  <c r="BR586" i="5"/>
  <c r="BQ586" i="5"/>
  <c r="BP586" i="5"/>
  <c r="BL586" i="5"/>
  <c r="BO586" i="5" s="1"/>
  <c r="BK586" i="5"/>
  <c r="BN586" i="5" s="1"/>
  <c r="BJ586" i="5"/>
  <c r="BM586" i="5" s="1"/>
  <c r="BI586" i="5"/>
  <c r="BH586" i="5"/>
  <c r="BG586" i="5"/>
  <c r="BF586" i="5"/>
  <c r="BE586" i="5"/>
  <c r="BD586" i="5"/>
  <c r="BC586" i="5"/>
  <c r="BA586" i="5"/>
  <c r="AZ586" i="5"/>
  <c r="AX586" i="5"/>
  <c r="AW586" i="5"/>
  <c r="AS586" i="5"/>
  <c r="AU586" i="5"/>
  <c r="AQ586" i="5"/>
  <c r="AO586" i="5"/>
  <c r="AM586" i="5"/>
  <c r="AK586" i="5"/>
  <c r="AI586" i="5"/>
  <c r="AG586" i="5"/>
  <c r="AB587" i="2"/>
  <c r="AA587" i="2"/>
  <c r="Z587" i="2"/>
  <c r="Y587" i="2"/>
  <c r="X587" i="2"/>
  <c r="W587" i="2"/>
  <c r="P587" i="2"/>
  <c r="O587" i="2"/>
  <c r="M587" i="2"/>
  <c r="K587" i="2"/>
  <c r="H587" i="2"/>
  <c r="AD586" i="5"/>
  <c r="AE586" i="5" s="1"/>
  <c r="AC586" i="5"/>
  <c r="AB586" i="5"/>
  <c r="AA586" i="5"/>
  <c r="Z586" i="5"/>
  <c r="C586" i="5"/>
  <c r="D586" i="5" s="1"/>
  <c r="Y390" i="6"/>
  <c r="V390" i="6"/>
  <c r="U390" i="6"/>
  <c r="AI349" i="7"/>
  <c r="AG349" i="7"/>
  <c r="I349" i="7"/>
  <c r="B349" i="7" s="1"/>
  <c r="AH349" i="7" s="1"/>
  <c r="CQ585" i="5"/>
  <c r="CN585" i="5"/>
  <c r="CI585" i="5"/>
  <c r="CH585" i="5"/>
  <c r="CG585" i="5"/>
  <c r="CE585" i="5"/>
  <c r="CD585" i="5"/>
  <c r="CC585" i="5"/>
  <c r="CB585" i="5"/>
  <c r="CA585" i="5"/>
  <c r="BZ585" i="5"/>
  <c r="BY585" i="5"/>
  <c r="BX585" i="5"/>
  <c r="BW585" i="5"/>
  <c r="BS585" i="5"/>
  <c r="BR585" i="5"/>
  <c r="BQ585" i="5"/>
  <c r="BP585" i="5"/>
  <c r="BL585" i="5"/>
  <c r="BK585" i="5"/>
  <c r="BH585" i="5"/>
  <c r="BF585" i="5"/>
  <c r="AX585" i="5"/>
  <c r="AU585" i="5"/>
  <c r="CP585" i="5" s="1"/>
  <c r="AS585" i="5"/>
  <c r="AQ585" i="5"/>
  <c r="CO585" i="5" s="1"/>
  <c r="AO585" i="5"/>
  <c r="AM585" i="5"/>
  <c r="AK585" i="5"/>
  <c r="AI585" i="5"/>
  <c r="CM585" i="5" s="1"/>
  <c r="AG585" i="5"/>
  <c r="AA586" i="2"/>
  <c r="Z586" i="2"/>
  <c r="X586" i="2"/>
  <c r="W586" i="2"/>
  <c r="P586" i="2"/>
  <c r="AI348" i="7"/>
  <c r="AG348" i="7"/>
  <c r="I348" i="7"/>
  <c r="B348" i="7" s="1"/>
  <c r="AH348" i="7" s="1"/>
  <c r="Y389" i="6"/>
  <c r="V389" i="6"/>
  <c r="U389" i="6"/>
  <c r="AD585" i="5"/>
  <c r="CF585" i="5" s="1"/>
  <c r="AC585" i="5"/>
  <c r="AB585" i="5"/>
  <c r="AA585" i="5"/>
  <c r="Z585" i="5"/>
  <c r="CL585" i="5" s="1"/>
  <c r="CQ584" i="5"/>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J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2" i="5"/>
  <c r="AS581" i="5"/>
  <c r="CQ581" i="5" s="1"/>
  <c r="AG581" i="5"/>
  <c r="CG581" i="5" s="1"/>
  <c r="W35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87" i="2" l="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67" i="5"/>
  <c r="AW571" i="5" s="1"/>
  <c r="AW575" i="5" s="1"/>
  <c r="AW579" i="5" s="1"/>
  <c r="AW583"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BV443" i="5"/>
  <c r="CK444" i="5"/>
  <c r="BU444" i="5"/>
  <c r="BU589" i="5" s="1"/>
  <c r="CF443" i="5"/>
  <c r="AE58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67" i="5"/>
  <c r="BV571" i="5" s="1"/>
  <c r="BV575" i="5" s="1"/>
  <c r="BV579" i="5" s="1"/>
  <c r="BV58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0" i="5"/>
  <c r="CH378" i="5" l="1"/>
  <c r="CE378" i="5"/>
  <c r="CD378" i="5"/>
  <c r="CC378" i="5"/>
  <c r="CB378" i="5"/>
  <c r="CA378" i="5"/>
  <c r="BZ378" i="5"/>
  <c r="BY378" i="5"/>
  <c r="BX378" i="5"/>
  <c r="BW378" i="5"/>
  <c r="BS378" i="5"/>
  <c r="BR378" i="5"/>
  <c r="BQ378" i="5"/>
  <c r="BP378" i="5"/>
  <c r="BL378" i="5"/>
  <c r="BK378" i="5"/>
  <c r="BH378" i="5"/>
  <c r="BF378" i="5"/>
  <c r="BB59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4" i="7"/>
  <c r="R354"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4" i="7"/>
  <c r="AD354" i="7"/>
  <c r="AC354" i="7"/>
  <c r="AA354" i="7"/>
  <c r="G354" i="7"/>
  <c r="X354" i="7"/>
  <c r="P354" i="7"/>
  <c r="M354" i="7"/>
  <c r="E35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67" i="5"/>
  <c r="BD571" i="5" s="1"/>
  <c r="BD575" i="5" s="1"/>
  <c r="BD579" i="5" s="1"/>
  <c r="BD58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67" i="5"/>
  <c r="BA571" i="5" s="1"/>
  <c r="BA575" i="5" s="1"/>
  <c r="BA579" i="5" s="1"/>
  <c r="BA58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2" i="5"/>
  <c r="AD59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67" i="5"/>
  <c r="BC571" i="5" s="1"/>
  <c r="BC575" i="5" s="1"/>
  <c r="BC579" i="5" s="1"/>
  <c r="BC58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67" i="5"/>
  <c r="AZ571" i="5" s="1"/>
  <c r="AZ575" i="5" s="1"/>
  <c r="AZ579" i="5" s="1"/>
  <c r="AZ583" i="5" s="1"/>
  <c r="BC565" i="5"/>
  <c r="BC569" i="5" s="1"/>
  <c r="BC573" i="5" s="1"/>
  <c r="BC577" i="5" s="1"/>
  <c r="BC581" i="5" s="1"/>
  <c r="BC58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AZ565" i="5"/>
  <c r="AZ569" i="5" s="1"/>
  <c r="AZ573" i="5" s="1"/>
  <c r="AZ577" i="5" s="1"/>
  <c r="AZ581" i="5" s="1"/>
  <c r="AZ58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1" i="5"/>
  <c r="L59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67" i="5"/>
  <c r="BO571" i="5" s="1"/>
  <c r="BO575" i="5" s="1"/>
  <c r="BO579" i="5" s="1"/>
  <c r="BO583" i="5" s="1"/>
  <c r="BN564" i="5"/>
  <c r="BN568" i="5" s="1"/>
  <c r="BN572" i="5" s="1"/>
  <c r="BN576" i="5" s="1"/>
  <c r="BN580" i="5" s="1"/>
  <c r="BN584" i="5" s="1"/>
  <c r="BN567" i="5"/>
  <c r="BN571" i="5" s="1"/>
  <c r="BN575" i="5" s="1"/>
  <c r="BN579" i="5" s="1"/>
  <c r="BN583" i="5" s="1"/>
  <c r="I132" i="6"/>
  <c r="W131" i="6"/>
  <c r="AA108" i="2"/>
  <c r="Z108" i="2"/>
  <c r="X108" i="2"/>
  <c r="W108" i="2"/>
  <c r="P108" i="2"/>
  <c r="BN565" i="5" l="1"/>
  <c r="BN569" i="5" s="1"/>
  <c r="BN573" i="5" s="1"/>
  <c r="BN577" i="5" s="1"/>
  <c r="BN581" i="5" s="1"/>
  <c r="BN585" i="5" s="1"/>
  <c r="BO565" i="5"/>
  <c r="BO569" i="5" s="1"/>
  <c r="BO573" i="5" s="1"/>
  <c r="BO577" i="5" s="1"/>
  <c r="BO581" i="5" s="1"/>
  <c r="BO5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N566" i="5"/>
  <c r="BN570" i="5" s="1"/>
  <c r="BN574" i="5" s="1"/>
  <c r="BN578" i="5" s="1"/>
  <c r="BN58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W390" i="6" s="1"/>
  <c r="D356" i="5"/>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BI567" i="5"/>
  <c r="BG567" i="5" s="1"/>
  <c r="D567" i="5"/>
  <c r="D566" i="5"/>
  <c r="BI566" i="5"/>
  <c r="BG566" i="5" s="1"/>
  <c r="Y313" i="2"/>
  <c r="H314" i="2"/>
  <c r="M286" i="2"/>
  <c r="AB285" i="2"/>
  <c r="I285" i="2"/>
  <c r="D585" i="5" l="1"/>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Y582" i="2"/>
  <c r="Y581" i="2"/>
  <c r="M377" i="2"/>
  <c r="AB376" i="2"/>
  <c r="I376" i="2"/>
  <c r="Y586" i="2" l="1"/>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4" i="7"/>
  <c r="S354" i="7"/>
  <c r="Q354" i="7"/>
  <c r="N354" i="7"/>
  <c r="L354" i="7"/>
  <c r="J354" i="7"/>
  <c r="Y354" i="7"/>
  <c r="AB35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4" i="7"/>
  <c r="H354" i="7"/>
  <c r="D354" i="7"/>
  <c r="B295" i="7"/>
  <c r="AH295" i="7" s="1"/>
  <c r="AI295" i="7"/>
  <c r="M559" i="2" l="1"/>
  <c r="M560" i="2" s="1"/>
  <c r="M561" i="2" s="1"/>
  <c r="M562" i="2" s="1"/>
  <c r="M563" i="2" s="1"/>
  <c r="M564" i="2" s="1"/>
  <c r="M565" i="2" s="1"/>
  <c r="AB558" i="2"/>
  <c r="I558" i="2"/>
  <c r="AB557" i="2"/>
  <c r="I557" i="2"/>
  <c r="AB556" i="2"/>
  <c r="I556" i="2"/>
  <c r="AB555" i="2"/>
  <c r="I555" i="2"/>
  <c r="B354"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86" i="2" l="1"/>
  <c r="I586" i="2"/>
  <c r="AB585" i="2"/>
  <c r="I585" i="2"/>
  <c r="AB584" i="2"/>
  <c r="I584" i="2"/>
  <c r="AB583" i="2"/>
  <c r="I583" i="2"/>
</calcChain>
</file>

<file path=xl/sharedStrings.xml><?xml version="1.0" encoding="utf-8"?>
<sst xmlns="http://schemas.openxmlformats.org/spreadsheetml/2006/main" count="907" uniqueCount="693">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</sst>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国家衛健委発表に基づく感染状況!$X$27:$X$590</c:f>
              <c:numCache>
                <c:formatCode>#,##0_);[Red]\(#,##0\)</c:formatCode>
                <c:ptCount val="5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国家衛健委発表に基づく感染状況!$Y$27:$Y$590</c:f>
              <c:numCache>
                <c:formatCode>General</c:formatCode>
                <c:ptCount val="5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香港マカオ台湾の患者・海外輸入症例・無症状病原体保有者!$CL$189:$CL$587</c:f>
              <c:numCache>
                <c:formatCode>m"月"d"日"</c:formatCode>
                <c:ptCount val="3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numCache>
            </c:numRef>
          </c:cat>
          <c:val>
            <c:numRef>
              <c:f>香港マカオ台湾の患者・海外輸入症例・無症状病原体保有者!$CM$189:$CM$587</c:f>
              <c:numCache>
                <c:formatCode>General</c:formatCode>
                <c:ptCount val="3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香港マカオ台湾の患者・海外輸入症例・無症状病原体保有者!$CJ$189:$CJ$588</c:f>
              <c:numCache>
                <c:formatCode>m"月"d"日"</c:formatCode>
                <c:ptCount val="4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numCache>
            </c:numRef>
          </c:cat>
          <c:val>
            <c:numRef>
              <c:f>香港マカオ台湾の患者・海外輸入症例・無症状病原体保有者!$CK$189:$CK$588</c:f>
              <c:numCache>
                <c:formatCode>General</c:formatCode>
                <c:ptCount val="40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numCache>
            </c:numRef>
          </c:cat>
          <c:val>
            <c:numRef>
              <c:f>省市別輸入症例数変化!$D$2:$D$352</c:f>
              <c:numCache>
                <c:formatCode>General</c:formatCode>
                <c:ptCount val="35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numCache>
            </c:numRef>
          </c:cat>
          <c:val>
            <c:numRef>
              <c:f>省市別輸入症例数変化!$E$2:$E$352</c:f>
              <c:numCache>
                <c:formatCode>General</c:formatCode>
                <c:ptCount val="35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numCache>
            </c:numRef>
          </c:cat>
          <c:val>
            <c:numRef>
              <c:f>省市別輸入症例数変化!$F$2:$F$352</c:f>
              <c:numCache>
                <c:formatCode>General</c:formatCode>
                <c:ptCount val="35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numCache>
            </c:numRef>
          </c:cat>
          <c:val>
            <c:numRef>
              <c:f>省市別輸入症例数変化!$G$2:$G$352</c:f>
              <c:numCache>
                <c:formatCode>General</c:formatCode>
                <c:ptCount val="35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numCache>
            </c:numRef>
          </c:cat>
          <c:val>
            <c:numRef>
              <c:f>省市別輸入症例数変化!$H$2:$H$352</c:f>
              <c:numCache>
                <c:formatCode>General</c:formatCode>
                <c:ptCount val="35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省市別輸入症例数変化!$C$2:$C$352</c:f>
              <c:numCache>
                <c:formatCode>m"月"d"日"</c:formatCode>
                <c:ptCount val="3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numCache>
            </c:numRef>
          </c:cat>
          <c:val>
            <c:numRef>
              <c:f>省市別輸入症例数変化!$I$2:$I$352</c:f>
              <c:numCache>
                <c:formatCode>0_);[Red]\(0\)</c:formatCode>
                <c:ptCount val="35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9" formatCode="General">
                  <c:v>1</c:v>
                </c:pt>
              </c:numCache>
            </c:numRef>
          </c:cat>
          <c:val>
            <c:numRef>
              <c:f>省市別輸入症例数変化!$AH$2:$AH$351</c:f>
              <c:numCache>
                <c:formatCode>0_);[Red]\(0\)</c:formatCode>
                <c:ptCount val="35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省市別輸入症例数変化!$AG$2:$AG$351</c:f>
              <c:numCache>
                <c:formatCode>m"月"d"日"</c:formatCode>
                <c:ptCount val="3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9" formatCode="General">
                  <c:v>1</c:v>
                </c:pt>
              </c:numCache>
            </c:numRef>
          </c:cat>
          <c:val>
            <c:numRef>
              <c:f>省市別輸入症例数変化!$AI$2:$AI$351</c:f>
              <c:numCache>
                <c:formatCode>General</c:formatCode>
                <c:ptCount val="35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香港マカオ台湾の患者・海外輸入症例・無症状病原体保有者!$BQ$29:$BQ$588</c:f>
              <c:numCache>
                <c:formatCode>General</c:formatCode>
                <c:ptCount val="56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香港マカオ台湾の患者・海外輸入症例・無症状病原体保有者!$BR$29:$BR$588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香港マカオ台湾の患者・海外輸入症例・無症状病原体保有者!$BS$29:$BS$588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新疆の情況!$U$6:$U$392</c:f>
              <c:strCache>
                <c:ptCount val="3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strCache>
            </c:strRef>
          </c:cat>
          <c:val>
            <c:numRef>
              <c:f>新疆の情況!$V$6:$V$392</c:f>
              <c:numCache>
                <c:formatCode>General</c:formatCode>
                <c:ptCount val="38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新疆の情況!$U$6:$U$392</c:f>
              <c:strCache>
                <c:ptCount val="3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strCache>
            </c:strRef>
          </c:cat>
          <c:val>
            <c:numRef>
              <c:f>新疆の情況!$Y$6:$Y$392</c:f>
              <c:numCache>
                <c:formatCode>General</c:formatCode>
                <c:ptCount val="38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新疆の情況!$U$6:$U$392</c:f>
              <c:strCache>
                <c:ptCount val="3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strCache>
            </c:strRef>
          </c:cat>
          <c:val>
            <c:numRef>
              <c:f>新疆の情況!$W$6:$W$392</c:f>
              <c:numCache>
                <c:formatCode>General</c:formatCode>
                <c:ptCount val="38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新疆の情況!$U$6:$U$392</c:f>
              <c:strCache>
                <c:ptCount val="3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strCache>
            </c:strRef>
          </c:cat>
          <c:val>
            <c:numRef>
              <c:f>新疆の情況!$X$6:$X$392</c:f>
              <c:numCache>
                <c:formatCode>General</c:formatCode>
                <c:ptCount val="38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新疆の情況!$U$6:$U$392</c:f>
              <c:strCache>
                <c:ptCount val="38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strCache>
            </c:strRef>
          </c:cat>
          <c:val>
            <c:numRef>
              <c:f>新疆の情況!$Z$6:$Z$392</c:f>
              <c:numCache>
                <c:formatCode>General</c:formatCode>
                <c:ptCount val="38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国家衛健委発表に基づく感染状況!$X$27:$X$590</c:f>
              <c:numCache>
                <c:formatCode>#,##0_);[Red]\(#,##0\)</c:formatCode>
                <c:ptCount val="5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国家衛健委発表に基づく感染状況!$Y$27:$Y$590</c:f>
              <c:numCache>
                <c:formatCode>General</c:formatCode>
                <c:ptCount val="5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国家衛健委発表に基づく感染状況!$AA$27:$AA$590</c:f>
              <c:numCache>
                <c:formatCode>General</c:formatCode>
                <c:ptCount val="5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国家衛健委発表に基づく感染状況!$AB$27:$AB$590</c:f>
              <c:numCache>
                <c:formatCode>General</c:formatCode>
                <c:ptCount val="5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国家衛健委発表に基づく感染状況!$X$27:$X$590</c:f>
              <c:numCache>
                <c:formatCode>#,##0_);[Red]\(#,##0\)</c:formatCode>
                <c:ptCount val="5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国家衛健委発表に基づく感染状況!$Y$27:$Y$590</c:f>
              <c:numCache>
                <c:formatCode>General</c:formatCode>
                <c:ptCount val="5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国家衛健委発表に基づく感染状況!$AA$27:$AA$590</c:f>
              <c:numCache>
                <c:formatCode>General</c:formatCode>
                <c:ptCount val="5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国家衛健委発表に基づく感染状況!$AB$27:$AB$590</c:f>
              <c:numCache>
                <c:formatCode>General</c:formatCode>
                <c:ptCount val="5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国家衛健委発表に基づく感染状況!$AA$27:$AA$590</c:f>
              <c:numCache>
                <c:formatCode>General</c:formatCode>
                <c:ptCount val="5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国家衛健委発表に基づく感染状況!$AB$27:$AB$590</c:f>
              <c:numCache>
                <c:formatCode>General</c:formatCode>
                <c:ptCount val="5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国家衛健委発表に基づく感染状況!$X$27:$X$590</c:f>
              <c:numCache>
                <c:formatCode>#,##0_);[Red]\(#,##0\)</c:formatCode>
                <c:ptCount val="5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国家衛健委発表に基づく感染状況!$Y$27:$Y$590</c:f>
              <c:numCache>
                <c:formatCode>General</c:formatCode>
                <c:ptCount val="5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国家衛健委発表に基づく感染状況!$AA$27:$AA$590</c:f>
              <c:numCache>
                <c:formatCode>General</c:formatCode>
                <c:ptCount val="56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国家衛健委発表に基づく感染状況!$Z$27:$Z$590</c:f>
              <c:numCache>
                <c:formatCode>m"月"d"日"</c:formatCode>
                <c:ptCount val="5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numCache>
            </c:numRef>
          </c:cat>
          <c:val>
            <c:numRef>
              <c:f>国家衛健委発表に基づく感染状況!$AB$27:$AB$590</c:f>
              <c:numCache>
                <c:formatCode>General</c:formatCode>
                <c:ptCount val="56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香港マカオ台湾の患者・海外輸入症例・無症状病原体保有者!$CI$29:$CI$588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香港マカオ台湾の患者・海外輸入症例・無症状病原体保有者!$CF$29:$CF$588</c:f>
              <c:numCache>
                <c:formatCode>General</c:formatCode>
                <c:ptCount val="5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香港マカオ台湾の患者・海外輸入症例・無症状病原体保有者!$CG$29:$CG$588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香港マカオ台湾の患者・海外輸入症例・無症状病原体保有者!$CN$485:$CN$588</c:f>
              <c:numCache>
                <c:formatCode>m"月"d"日"</c:formatCode>
                <c:ptCount val="1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numCache>
            </c:numRef>
          </c:cat>
          <c:val>
            <c:numRef>
              <c:f>香港マカオ台湾の患者・海外輸入症例・無症状病原体保有者!$CO$485:$CO$588</c:f>
              <c:numCache>
                <c:formatCode>General</c:formatCode>
                <c:ptCount val="10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香港マカオ台湾の患者・海外輸入症例・無症状病原体保有者!$CN$485:$CN$588</c:f>
              <c:numCache>
                <c:formatCode>m"月"d"日"</c:formatCode>
                <c:ptCount val="10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numCache>
            </c:numRef>
          </c:cat>
          <c:val>
            <c:numRef>
              <c:f>香港マカオ台湾の患者・海外輸入症例・無症状病原体保有者!$CP$485:$CP$588</c:f>
              <c:numCache>
                <c:formatCode>General</c:formatCode>
                <c:ptCount val="10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香港マカオ台湾の患者・海外輸入症例・無症状病原体保有者!$BE$70:$BE$588</c:f>
              <c:numCache>
                <c:formatCode>m"月"d"日"</c:formatCode>
                <c:ptCount val="5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numCache>
            </c:numRef>
          </c:cat>
          <c:val>
            <c:numRef>
              <c:f>香港マカオ台湾の患者・海外輸入症例・無症状病原体保有者!$BF$70:$BF$588</c:f>
              <c:numCache>
                <c:formatCode>General</c:formatCode>
                <c:ptCount val="51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香港マカオ台湾の患者・海外輸入症例・無症状病原体保有者!$BE$70:$BE$588</c:f>
              <c:numCache>
                <c:formatCode>m"月"d"日"</c:formatCode>
                <c:ptCount val="51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numCache>
            </c:numRef>
          </c:cat>
          <c:val>
            <c:numRef>
              <c:f>香港マカオ台湾の患者・海外輸入症例・無症状病原体保有者!$BG$70:$BG$588</c:f>
              <c:numCache>
                <c:formatCode>General</c:formatCode>
                <c:ptCount val="51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香港マカオ台湾の患者・海外輸入症例・無症状病原体保有者!$BX$29:$BX$588</c:f>
              <c:numCache>
                <c:formatCode>General</c:formatCode>
                <c:ptCount val="56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香港マカオ台湾の患者・海外輸入症例・無症状病原体保有者!$BY$29:$BY$588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香港マカオ台湾の患者・海外輸入症例・無症状病原体保有者!$BZ$29:$BZ$588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香港マカオ台湾の患者・海外輸入症例・無症状病原体保有者!$CB$29:$CB$588</c:f>
              <c:numCache>
                <c:formatCode>General</c:formatCode>
                <c:ptCount val="56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香港マカオ台湾の患者・海外輸入症例・無症状病原体保有者!$CC$29:$CC$588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香港マカオ台湾の患者・海外輸入症例・無症状病原体保有者!$CD$29:$CD$588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香港マカオ台湾の患者・海外輸入症例・無症状病原体保有者!$CI$29:$CI$588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香港マカオ台湾の患者・海外輸入症例・無症状病原体保有者!$CF$29:$CF$588</c:f>
              <c:numCache>
                <c:formatCode>General</c:formatCode>
                <c:ptCount val="56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香港マカオ台湾の患者・海外輸入症例・無症状病原体保有者!$CE$29:$CE$588</c:f>
              <c:numCache>
                <c:formatCode>m"月"d"日"</c:formatCode>
                <c:ptCount val="56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numCache>
            </c:numRef>
          </c:cat>
          <c:val>
            <c:numRef>
              <c:f>香港マカオ台湾の患者・海外輸入症例・無症状病原体保有者!$CG$29:$CG$588</c:f>
              <c:numCache>
                <c:formatCode>General</c:formatCode>
                <c:ptCount val="5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9"/>
  <sheetViews>
    <sheetView tabSelected="1" zoomScaleNormal="100" workbookViewId="0">
      <pane xSplit="2" ySplit="5" topLeftCell="C581" activePane="bottomRight" state="frozen"/>
      <selection pane="topRight" activeCell="C1" sqref="C1"/>
      <selection pane="bottomLeft" activeCell="A8" sqref="A8"/>
      <selection pane="bottomRight" activeCell="C589" sqref="C58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44411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X587"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c r="C588" s="48"/>
      <c r="D588" s="84"/>
      <c r="E588" s="110"/>
      <c r="F588" s="57"/>
      <c r="G588" s="48"/>
      <c r="H588" s="89"/>
      <c r="I588" s="89"/>
      <c r="J588" s="48"/>
      <c r="K588" s="56"/>
      <c r="L588" s="48"/>
      <c r="M588" s="89"/>
      <c r="N588" s="48"/>
      <c r="O588" s="89"/>
      <c r="P588" s="111"/>
      <c r="Q588" s="57"/>
      <c r="R588" s="48"/>
      <c r="S588" s="118"/>
      <c r="T588" s="57"/>
      <c r="U588" s="78"/>
      <c r="W588" s="1"/>
      <c r="X588" s="122"/>
      <c r="Z588" s="123"/>
    </row>
    <row r="589" spans="2:29" x14ac:dyDescent="0.55000000000000004">
      <c r="B589" s="77"/>
      <c r="C589" s="59"/>
      <c r="D589" s="49"/>
      <c r="E589" s="61"/>
      <c r="F589" s="60"/>
      <c r="G589" s="59"/>
      <c r="H589" s="61"/>
      <c r="I589" s="55"/>
      <c r="J589" s="59"/>
      <c r="K589" s="61"/>
      <c r="L589" s="59"/>
      <c r="M589" s="61"/>
      <c r="N589" s="48"/>
      <c r="O589" s="60"/>
      <c r="P589" s="124"/>
      <c r="Q589" s="60"/>
      <c r="R589" s="48"/>
      <c r="S589" s="60"/>
      <c r="T589" s="60"/>
      <c r="U589" s="78"/>
    </row>
    <row r="590" spans="2:29" ht="9.5" customHeight="1" thickBot="1" x14ac:dyDescent="0.6">
      <c r="B590" s="66"/>
      <c r="C590" s="79"/>
      <c r="D590" s="80"/>
      <c r="E590" s="82"/>
      <c r="F590" s="95"/>
      <c r="G590" s="79"/>
      <c r="H590" s="82"/>
      <c r="I590" s="82"/>
      <c r="J590" s="79"/>
      <c r="K590" s="82"/>
      <c r="L590" s="79"/>
      <c r="M590" s="82"/>
      <c r="N590" s="83"/>
      <c r="O590" s="81"/>
      <c r="P590" s="94"/>
      <c r="Q590" s="95"/>
      <c r="R590" s="120"/>
      <c r="S590" s="95"/>
      <c r="T590" s="95"/>
      <c r="U590" s="67"/>
    </row>
    <row r="592" spans="2:29" ht="13" customHeight="1" x14ac:dyDescent="0.55000000000000004">
      <c r="E592" s="112"/>
      <c r="F592" s="113"/>
      <c r="G592" s="112" t="s">
        <v>80</v>
      </c>
      <c r="H592" s="113"/>
      <c r="I592" s="113"/>
      <c r="J592" s="113"/>
      <c r="U592" s="72"/>
    </row>
    <row r="593" spans="2:10" ht="13" customHeight="1" x14ac:dyDescent="0.55000000000000004">
      <c r="E593" s="112" t="s">
        <v>98</v>
      </c>
      <c r="F593" s="113"/>
      <c r="G593" s="293" t="s">
        <v>79</v>
      </c>
      <c r="H593" s="294"/>
      <c r="I593" s="112" t="s">
        <v>106</v>
      </c>
      <c r="J593" s="113"/>
    </row>
    <row r="594" spans="2:10" ht="13" customHeight="1" x14ac:dyDescent="0.55000000000000004">
      <c r="B594" s="130"/>
      <c r="E594" s="114" t="s">
        <v>108</v>
      </c>
      <c r="F594" s="113"/>
      <c r="G594" s="115"/>
      <c r="H594" s="115"/>
      <c r="I594" s="112" t="s">
        <v>107</v>
      </c>
      <c r="J594" s="113"/>
    </row>
    <row r="595" spans="2:10" ht="18.5" customHeight="1" x14ac:dyDescent="0.55000000000000004">
      <c r="E595" s="112" t="s">
        <v>96</v>
      </c>
      <c r="F595" s="113"/>
      <c r="G595" s="112" t="s">
        <v>97</v>
      </c>
      <c r="H595" s="113"/>
      <c r="I595" s="113"/>
      <c r="J595" s="113"/>
    </row>
    <row r="596" spans="2:10" ht="13" customHeight="1" x14ac:dyDescent="0.55000000000000004">
      <c r="E596" s="112" t="s">
        <v>98</v>
      </c>
      <c r="F596" s="113"/>
      <c r="G596" s="112" t="s">
        <v>99</v>
      </c>
      <c r="H596" s="113"/>
      <c r="I596" s="113"/>
      <c r="J596" s="113"/>
    </row>
    <row r="597" spans="2:10" ht="13" customHeight="1" x14ac:dyDescent="0.55000000000000004">
      <c r="E597" s="112" t="s">
        <v>98</v>
      </c>
      <c r="F597" s="113"/>
      <c r="G597" s="112" t="s">
        <v>100</v>
      </c>
      <c r="H597" s="113"/>
      <c r="I597" s="113"/>
      <c r="J597" s="113"/>
    </row>
    <row r="598" spans="2:10" ht="13" customHeight="1" x14ac:dyDescent="0.55000000000000004">
      <c r="E598" s="112" t="s">
        <v>101</v>
      </c>
      <c r="F598" s="113"/>
      <c r="G598" s="112" t="s">
        <v>102</v>
      </c>
      <c r="H598" s="113"/>
      <c r="I598" s="113"/>
      <c r="J598" s="113"/>
    </row>
    <row r="599" spans="2:10" ht="13" customHeight="1" x14ac:dyDescent="0.55000000000000004">
      <c r="E599" s="112" t="s">
        <v>103</v>
      </c>
      <c r="F599" s="113"/>
      <c r="G599" s="112" t="s">
        <v>104</v>
      </c>
      <c r="H599" s="113"/>
      <c r="I599" s="113"/>
      <c r="J599" s="113"/>
    </row>
  </sheetData>
  <mergeCells count="12">
    <mergeCell ref="G593:H59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2"/>
  <sheetViews>
    <sheetView topLeftCell="A4" zoomScale="96" zoomScaleNormal="96" workbookViewId="0">
      <pane xSplit="1" ySplit="4" topLeftCell="B583" activePane="bottomRight" state="frozen"/>
      <selection activeCell="A4" sqref="A4"/>
      <selection pane="topRight" activeCell="B4" sqref="B4"/>
      <selection pane="bottomLeft" activeCell="A8" sqref="A8"/>
      <selection pane="bottomRight" activeCell="B590" sqref="B59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6" si="7283">+AW563+1</f>
        <v>403</v>
      </c>
      <c r="AX567" s="237">
        <f t="shared" si="7241"/>
        <v>44391</v>
      </c>
      <c r="AY567" s="6">
        <v>0</v>
      </c>
      <c r="AZ567" s="238">
        <f t="shared" ref="AZ567" si="7284">+AZ563+AY567</f>
        <v>410</v>
      </c>
      <c r="BA567" s="238">
        <f t="shared" ref="BA567:BA586" si="7285">+BA563+1</f>
        <v>347</v>
      </c>
      <c r="BB567" s="130">
        <v>0</v>
      </c>
      <c r="BC567" s="27">
        <f t="shared" ref="BC567" si="7286">+BC563+BB567</f>
        <v>964</v>
      </c>
      <c r="BD567" s="238">
        <f t="shared" ref="BD567:BD586"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BF586" si="8175">+B585</f>
        <v>43</v>
      </c>
      <c r="BG585" s="132">
        <f t="shared" ref="BG585" si="8176">+BI585</f>
        <v>7475</v>
      </c>
      <c r="BH585" s="229">
        <f t="shared" ref="BH585" si="8177">+A585</f>
        <v>44409</v>
      </c>
      <c r="BI585" s="132">
        <f t="shared" ref="BI585" si="8178">+C585</f>
        <v>7475</v>
      </c>
      <c r="BJ585" s="1">
        <f t="shared" ref="BJ585" si="8179">+BE585</f>
        <v>44409</v>
      </c>
      <c r="BK585">
        <f t="shared" ref="BK585:BK586" si="8180">+L585</f>
        <v>60</v>
      </c>
      <c r="BL585">
        <f t="shared" ref="BL585:BL586" si="8181">+M585</f>
        <v>16</v>
      </c>
      <c r="BM585" s="1">
        <f t="shared" ref="BM585" si="8182">+BJ585</f>
        <v>44409</v>
      </c>
      <c r="BN585">
        <f t="shared" ref="BN585" si="8183">+BN581+BK585</f>
        <v>10692</v>
      </c>
      <c r="BO585">
        <f t="shared" ref="BO585" si="8184">+BO581+BL585</f>
        <v>6078</v>
      </c>
      <c r="BP585" s="179">
        <f t="shared" ref="BP585" si="8185">+A585</f>
        <v>44409</v>
      </c>
      <c r="BQ585">
        <f t="shared" ref="BQ585:BQ586"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CB586"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 si="8232">+B586</f>
        <v>29</v>
      </c>
      <c r="BG586" s="132">
        <f t="shared" ref="BG586" si="8233">+BI586</f>
        <v>7504</v>
      </c>
      <c r="BH586" s="229">
        <f t="shared" ref="BH586" si="8234">+A586</f>
        <v>44410</v>
      </c>
      <c r="BI586" s="132">
        <f t="shared" ref="BI586" si="8235">+C586</f>
        <v>7504</v>
      </c>
      <c r="BJ586" s="1">
        <f t="shared" ref="BJ586" si="8236">+BE586</f>
        <v>44410</v>
      </c>
      <c r="BK586">
        <f t="shared" ref="BK586" si="8237">+L586</f>
        <v>41</v>
      </c>
      <c r="BL586">
        <f t="shared" ref="BL586" si="8238">+M586</f>
        <v>18</v>
      </c>
      <c r="BM586" s="1">
        <f t="shared" ref="BM586" si="8239">+BJ586</f>
        <v>44410</v>
      </c>
      <c r="BN586">
        <f t="shared" ref="BN586" si="8240">+BN582+BK586</f>
        <v>10702</v>
      </c>
      <c r="BO586">
        <f t="shared" ref="BO586" si="8241">+BO582+BL586</f>
        <v>6097</v>
      </c>
      <c r="BP586" s="179">
        <f t="shared" ref="BP586" si="8242">+A586</f>
        <v>44410</v>
      </c>
      <c r="BQ586">
        <f t="shared" ref="BQ586"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c r="B587" s="240"/>
      <c r="C587" s="154"/>
      <c r="D587" s="154"/>
      <c r="E587" s="147"/>
      <c r="F587" s="147"/>
      <c r="G587" s="147"/>
      <c r="H587" s="135"/>
      <c r="I587" s="147"/>
      <c r="J587" s="135"/>
      <c r="K587" s="42"/>
      <c r="L587" s="146"/>
      <c r="M587" s="147"/>
      <c r="N587" s="135"/>
      <c r="O587" s="135"/>
      <c r="P587" s="147"/>
      <c r="Q587" s="147"/>
      <c r="R587" s="135"/>
      <c r="S587" s="135"/>
      <c r="T587" s="147"/>
      <c r="U587" s="147"/>
      <c r="V587" s="135"/>
      <c r="W587" s="42"/>
      <c r="X587" s="148"/>
      <c r="Y587" s="5"/>
      <c r="Z587" s="75"/>
      <c r="AA587" s="230"/>
      <c r="AB587" s="230"/>
      <c r="AC587" s="231"/>
      <c r="AD587" s="183"/>
      <c r="AE587" s="243"/>
      <c r="AF587" s="155"/>
      <c r="AG587" s="184"/>
      <c r="AH587" s="155"/>
      <c r="AI587" s="184"/>
      <c r="AJ587" s="185"/>
      <c r="AK587" s="186"/>
      <c r="AL587" s="155"/>
      <c r="AM587" s="184"/>
      <c r="AN587" s="155"/>
      <c r="AO587" s="184"/>
      <c r="AP587" s="187"/>
      <c r="AQ587" s="186"/>
      <c r="AR587" s="155"/>
      <c r="AS587" s="184"/>
      <c r="AT587" s="155"/>
      <c r="AU587" s="184"/>
      <c r="AV587" s="188"/>
      <c r="AW587" s="238"/>
      <c r="AX587" s="237"/>
      <c r="AY587" s="6"/>
      <c r="AZ587" s="238"/>
      <c r="BA587" s="238"/>
      <c r="BB587" s="130"/>
      <c r="BC587" s="27"/>
      <c r="BD587" s="238"/>
      <c r="BE587" s="229"/>
      <c r="BF587" s="132"/>
      <c r="BG587" s="132"/>
      <c r="BH587" s="229"/>
      <c r="BI587" s="132"/>
      <c r="BJ587" s="1"/>
      <c r="BM587" s="1"/>
      <c r="BP587" s="179"/>
      <c r="BW587" s="179"/>
      <c r="CA587" s="179"/>
      <c r="CE587" s="179"/>
      <c r="CH587" s="179"/>
      <c r="CJ587" s="1"/>
      <c r="CK587" s="282"/>
      <c r="CL587" s="1"/>
      <c r="CM587" s="283"/>
      <c r="CN587" s="179"/>
    </row>
    <row r="588" spans="1:95" ht="7" customHeight="1" thickBot="1" x14ac:dyDescent="0.6">
      <c r="A588" s="66"/>
      <c r="B588" s="146"/>
      <c r="C588" s="154"/>
      <c r="D588" s="147"/>
      <c r="E588" s="147"/>
      <c r="F588" s="147"/>
      <c r="G588" s="147"/>
      <c r="H588" s="135"/>
      <c r="I588" s="147"/>
      <c r="J588" s="135"/>
      <c r="K588" s="148"/>
      <c r="L588" s="146"/>
      <c r="M588" s="147"/>
      <c r="N588" s="135"/>
      <c r="O588" s="135"/>
      <c r="P588" s="147"/>
      <c r="Q588" s="147"/>
      <c r="R588" s="135"/>
      <c r="S588" s="135"/>
      <c r="T588" s="147"/>
      <c r="U588" s="147"/>
      <c r="V588" s="135"/>
      <c r="W588" s="42"/>
      <c r="X588" s="148"/>
      <c r="Z588" s="66"/>
      <c r="AA588" s="64"/>
      <c r="AB588" s="64"/>
      <c r="AC588" s="64"/>
      <c r="AD588" s="183"/>
      <c r="AE588" s="243"/>
      <c r="AF588" s="155"/>
      <c r="AG588" s="184"/>
      <c r="AH588" s="155"/>
      <c r="AI588" s="184"/>
      <c r="AJ588" s="185"/>
      <c r="AK588" s="186"/>
      <c r="AL588" s="155"/>
      <c r="AM588" s="184"/>
      <c r="AN588" s="155"/>
      <c r="AO588" s="184"/>
      <c r="AP588" s="187"/>
      <c r="AQ588" s="186"/>
      <c r="AR588" s="155"/>
      <c r="AS588" s="184"/>
      <c r="AT588" s="155"/>
      <c r="AU588" s="184"/>
      <c r="AV588" s="188"/>
    </row>
    <row r="589" spans="1:95" x14ac:dyDescent="0.55000000000000004">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AE589">
        <f>SUM(AD443:AD448)</f>
        <v>190</v>
      </c>
      <c r="AY589" s="45" t="s">
        <v>476</v>
      </c>
      <c r="BB589" s="45" t="s">
        <v>475</v>
      </c>
      <c r="BU589">
        <f>SUM(BU442:BU588)</f>
        <v>840</v>
      </c>
    </row>
    <row r="590" spans="1:95" x14ac:dyDescent="0.55000000000000004">
      <c r="AI590" s="259">
        <f>SUM(AI189:AI558)</f>
        <v>205</v>
      </c>
      <c r="AY590" s="45">
        <f>SUM(AY359:AY413)</f>
        <v>69</v>
      </c>
      <c r="BB590" s="45">
        <f>SUM(BB374:BB413)</f>
        <v>941</v>
      </c>
    </row>
    <row r="591" spans="1:95" x14ac:dyDescent="0.55000000000000004">
      <c r="L591">
        <f>SUM(L97:L590)</f>
        <v>11052</v>
      </c>
      <c r="P591">
        <f>SUM(P97:P590)</f>
        <v>2119</v>
      </c>
      <c r="AD591">
        <f>SUM(AD188:AD194)</f>
        <v>82</v>
      </c>
      <c r="AY591" s="45" t="s">
        <v>687</v>
      </c>
    </row>
    <row r="592" spans="1:95" ht="15" customHeight="1" x14ac:dyDescent="0.55000000000000004">
      <c r="A592" s="130"/>
      <c r="D592">
        <f>SUM(B229:B259)</f>
        <v>435</v>
      </c>
      <c r="Z592" s="130"/>
      <c r="AA592" s="130"/>
      <c r="AB592" s="130"/>
      <c r="AC592" s="130"/>
      <c r="AF592">
        <f>SUM(AD188:AD558)</f>
        <v>10740</v>
      </c>
      <c r="AY592" s="45">
        <f>SUM(AY581:AY588)</f>
        <v>5</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59"/>
  <sheetViews>
    <sheetView zoomScaleNormal="100" workbookViewId="0">
      <pane xSplit="3" ySplit="1" topLeftCell="D338" activePane="bottomRight" state="frozen"/>
      <selection pane="topRight" activeCell="C1" sqref="C1"/>
      <selection pane="bottomLeft" activeCell="A2" sqref="A2"/>
      <selection pane="bottomRight" activeCell="D349" sqref="D34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49"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c r="C350" s="1"/>
      <c r="I350" s="265"/>
      <c r="AG350" s="1"/>
      <c r="AH350" s="266"/>
    </row>
    <row r="351" spans="2:35" x14ac:dyDescent="0.55000000000000004">
      <c r="B351" s="240"/>
      <c r="C351" s="1"/>
      <c r="AG351" s="278">
        <v>1</v>
      </c>
    </row>
    <row r="352" spans="2:35" s="264" customFormat="1" ht="5" customHeight="1" x14ac:dyDescent="0.55000000000000004">
      <c r="B352" s="263"/>
      <c r="C352" s="262"/>
      <c r="AF352" s="5"/>
    </row>
    <row r="353" spans="2:31" ht="5.5" customHeight="1" x14ac:dyDescent="0.55000000000000004">
      <c r="B353" s="256"/>
      <c r="C353" s="1"/>
    </row>
    <row r="354" spans="2:31" x14ac:dyDescent="0.55000000000000004">
      <c r="B354">
        <f>SUM(B2:B353)</f>
        <v>5150</v>
      </c>
      <c r="C354" s="1" t="s">
        <v>348</v>
      </c>
      <c r="D354" s="27">
        <f>SUM(D2:D353)</f>
        <v>1434</v>
      </c>
      <c r="E354" s="27">
        <f>SUM(E2:E353)</f>
        <v>998</v>
      </c>
      <c r="F354" s="27">
        <f>SUM(F2:F353)</f>
        <v>505</v>
      </c>
      <c r="G354" s="27">
        <f>SUM(G2:G353)</f>
        <v>301</v>
      </c>
      <c r="H354" s="27">
        <f>SUM(H2:H353)</f>
        <v>371</v>
      </c>
      <c r="J354">
        <f t="shared" ref="J354:AE354" si="625">SUM(J2:J353)</f>
        <v>88</v>
      </c>
      <c r="K354">
        <f t="shared" si="625"/>
        <v>6</v>
      </c>
      <c r="L354">
        <f t="shared" si="625"/>
        <v>17</v>
      </c>
      <c r="M354">
        <f t="shared" si="625"/>
        <v>30</v>
      </c>
      <c r="N354">
        <f t="shared" si="625"/>
        <v>22</v>
      </c>
      <c r="O354">
        <f t="shared" si="625"/>
        <v>17</v>
      </c>
      <c r="P354">
        <f t="shared" si="625"/>
        <v>25</v>
      </c>
      <c r="Q354">
        <f t="shared" si="625"/>
        <v>58</v>
      </c>
      <c r="R354">
        <f t="shared" si="625"/>
        <v>6</v>
      </c>
      <c r="S354">
        <f t="shared" si="625"/>
        <v>56</v>
      </c>
      <c r="T354">
        <f t="shared" si="625"/>
        <v>52</v>
      </c>
      <c r="U354">
        <f t="shared" si="625"/>
        <v>95</v>
      </c>
      <c r="V354">
        <f t="shared" si="625"/>
        <v>1</v>
      </c>
      <c r="W354">
        <f t="shared" si="625"/>
        <v>1</v>
      </c>
      <c r="X354">
        <f t="shared" si="625"/>
        <v>70</v>
      </c>
      <c r="Y354">
        <f t="shared" si="625"/>
        <v>118</v>
      </c>
      <c r="Z354">
        <f t="shared" si="625"/>
        <v>1</v>
      </c>
      <c r="AA354">
        <f t="shared" si="625"/>
        <v>47</v>
      </c>
      <c r="AB354">
        <f t="shared" si="625"/>
        <v>46</v>
      </c>
      <c r="AC354">
        <f t="shared" si="625"/>
        <v>201</v>
      </c>
      <c r="AD354">
        <f t="shared" si="625"/>
        <v>465</v>
      </c>
      <c r="AE354">
        <f t="shared" si="625"/>
        <v>119</v>
      </c>
    </row>
    <row r="355" spans="2:31" x14ac:dyDescent="0.55000000000000004">
      <c r="C355" s="1"/>
    </row>
    <row r="356" spans="2:31" ht="5" customHeight="1" x14ac:dyDescent="0.55000000000000004">
      <c r="C356" s="1"/>
    </row>
    <row r="359" spans="2:31" x14ac:dyDescent="0.55000000000000004">
      <c r="B359" s="240"/>
      <c r="J35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4" zoomScale="70" zoomScaleNormal="70" workbookViewId="0">
      <selection activeCell="V132" sqref="V1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3"/>
  <sheetViews>
    <sheetView topLeftCell="A2" workbookViewId="0">
      <pane xSplit="2" ySplit="2" topLeftCell="C384" activePane="bottomRight" state="frozen"/>
      <selection activeCell="O24" sqref="O24"/>
      <selection pane="topRight" activeCell="O24" sqref="O24"/>
      <selection pane="bottomLeft" activeCell="O24" sqref="O24"/>
      <selection pane="bottomRight" activeCell="C390" sqref="C39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x14ac:dyDescent="0.55000000000000004">
      <c r="B391" s="249"/>
      <c r="C391" s="45"/>
      <c r="G391" s="1"/>
      <c r="H391" s="129"/>
      <c r="I391" s="286"/>
      <c r="J391" s="129"/>
      <c r="K391" s="287"/>
      <c r="L391" s="288"/>
      <c r="M391" s="286"/>
      <c r="N391" s="287"/>
      <c r="O391" s="129"/>
      <c r="P391" s="286"/>
      <c r="Q391" s="289"/>
      <c r="R391" s="290"/>
      <c r="S391" s="289"/>
      <c r="T391" s="129"/>
      <c r="U391" s="291"/>
      <c r="V391" s="286"/>
      <c r="W391" s="286"/>
      <c r="X391" s="129"/>
      <c r="Y391" s="286"/>
      <c r="Z391" s="129"/>
    </row>
    <row r="392" spans="1:26" ht="7.5" customHeight="1" x14ac:dyDescent="0.55000000000000004">
      <c r="H392" s="286"/>
      <c r="I392" s="286"/>
      <c r="J392" s="286"/>
      <c r="K392" s="286"/>
      <c r="L392" s="292"/>
      <c r="M392" s="286"/>
      <c r="N392" s="286"/>
      <c r="O392" s="286"/>
      <c r="P392" s="286"/>
      <c r="Q392" s="286"/>
      <c r="R392" s="292"/>
      <c r="S392" s="286"/>
      <c r="T392" s="286"/>
      <c r="U392" s="286"/>
      <c r="V392" s="286"/>
      <c r="W392" s="286"/>
      <c r="X392" s="129"/>
      <c r="Y392" s="286"/>
      <c r="Z392" s="129"/>
    </row>
    <row r="393" spans="1:26" x14ac:dyDescent="0.55000000000000004">
      <c r="H393" s="286"/>
      <c r="I393" s="286"/>
      <c r="J393" s="286"/>
      <c r="K393" s="286"/>
      <c r="L393" s="292"/>
      <c r="M393" s="286"/>
      <c r="N393" s="286"/>
      <c r="O393" s="286"/>
      <c r="P393" s="286"/>
      <c r="Q393" s="286"/>
      <c r="R393" s="292"/>
      <c r="S393" s="286"/>
      <c r="T393" s="286"/>
      <c r="U393" s="286"/>
      <c r="V393" s="286"/>
      <c r="W393" s="286"/>
      <c r="X393" s="129"/>
      <c r="Y393" s="286"/>
      <c r="Z39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2021-08-03T05:04:31Z</dcterms:modified>
</cp:coreProperties>
</file>