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455BEE2C-CABF-4F5C-A924-1ABABBBD2D46}" xr6:coauthVersionLast="47" xr6:coauthVersionMax="47" xr10:uidLastSave="{00000000-0000-0000-0000-000000000000}"/>
  <bookViews>
    <workbookView xWindow="-110" yWindow="-110" windowWidth="19420" windowHeight="9600" tabRatio="802"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40" i="5" l="1"/>
  <c r="CP640" i="5"/>
  <c r="CO640" i="5"/>
  <c r="CN640" i="5"/>
  <c r="CM640" i="5"/>
  <c r="CL640" i="5"/>
  <c r="CK640" i="5"/>
  <c r="CJ640" i="5"/>
  <c r="CI640" i="5"/>
  <c r="CH640" i="5"/>
  <c r="CG640" i="5"/>
  <c r="CF640" i="5"/>
  <c r="CE640" i="5"/>
  <c r="CD640" i="5"/>
  <c r="CC640" i="5"/>
  <c r="CB640" i="5"/>
  <c r="CA640" i="5"/>
  <c r="BZ640" i="5"/>
  <c r="BY640" i="5"/>
  <c r="BX640" i="5"/>
  <c r="BW640" i="5"/>
  <c r="BU640" i="5"/>
  <c r="BV640" i="5" s="1"/>
  <c r="BS640" i="5"/>
  <c r="BR640" i="5"/>
  <c r="BQ640" i="5"/>
  <c r="BP640" i="5"/>
  <c r="BL640" i="5"/>
  <c r="BO640" i="5" s="1"/>
  <c r="BK640" i="5"/>
  <c r="BN640" i="5" s="1"/>
  <c r="BJ640" i="5"/>
  <c r="BM640" i="5" s="1"/>
  <c r="BI640" i="5"/>
  <c r="BG640" i="5" s="1"/>
  <c r="BH640" i="5"/>
  <c r="BF640" i="5"/>
  <c r="BE640" i="5"/>
  <c r="BD640" i="5"/>
  <c r="BC640" i="5"/>
  <c r="BA640" i="5"/>
  <c r="AZ640" i="5"/>
  <c r="AX640" i="5"/>
  <c r="AW640" i="5"/>
  <c r="AU640" i="5"/>
  <c r="AS640" i="5"/>
  <c r="AQ640" i="5"/>
  <c r="AO640" i="5"/>
  <c r="AM640" i="5"/>
  <c r="AK640" i="5"/>
  <c r="AI640" i="5"/>
  <c r="AG640" i="5"/>
  <c r="AB641" i="2"/>
  <c r="AA641" i="2"/>
  <c r="Z641" i="2"/>
  <c r="X641" i="2"/>
  <c r="W641" i="2"/>
  <c r="P641" i="2"/>
  <c r="O641" i="2"/>
  <c r="M641" i="2"/>
  <c r="K641" i="2"/>
  <c r="H641" i="2"/>
  <c r="Y641" i="2" s="1"/>
  <c r="AD640" i="5"/>
  <c r="AE640" i="5" s="1"/>
  <c r="AC640" i="5"/>
  <c r="AB640" i="5"/>
  <c r="AA640" i="5"/>
  <c r="Z640" i="5"/>
  <c r="Y640" i="5"/>
  <c r="C640" i="5"/>
  <c r="D640" i="5" s="1"/>
  <c r="AI403" i="7"/>
  <c r="AG403" i="7"/>
  <c r="I403" i="7"/>
  <c r="B403" i="7" s="1"/>
  <c r="AH403" i="7" s="1"/>
  <c r="Y444" i="6"/>
  <c r="Z444" i="6" s="1"/>
  <c r="X444" i="6"/>
  <c r="V444" i="6"/>
  <c r="U444" i="6"/>
  <c r="T444" i="6"/>
  <c r="S444" i="6"/>
  <c r="R444" i="6"/>
  <c r="N444" i="6"/>
  <c r="L444" i="6"/>
  <c r="K444" i="6"/>
  <c r="I444" i="6"/>
  <c r="W444" i="6" s="1"/>
  <c r="CP639" i="5"/>
  <c r="CN639" i="5"/>
  <c r="CK639" i="5"/>
  <c r="CH639" i="5"/>
  <c r="CE639" i="5"/>
  <c r="CD639" i="5"/>
  <c r="CC639" i="5"/>
  <c r="CB639" i="5"/>
  <c r="CA639" i="5"/>
  <c r="BZ639" i="5"/>
  <c r="BY639" i="5"/>
  <c r="BX639" i="5"/>
  <c r="BW639" i="5"/>
  <c r="BS639" i="5"/>
  <c r="BR639" i="5"/>
  <c r="BQ639" i="5"/>
  <c r="BP639" i="5"/>
  <c r="BL639" i="5"/>
  <c r="BK639" i="5"/>
  <c r="BH639" i="5"/>
  <c r="BF639" i="5"/>
  <c r="AX639" i="5"/>
  <c r="AU639" i="5"/>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G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44"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41" i="2" l="1"/>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46" i="5"/>
  <c r="AS581" i="5"/>
  <c r="CQ581" i="5" s="1"/>
  <c r="AG581" i="5"/>
  <c r="CG581" i="5" s="1"/>
  <c r="W408"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0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0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0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43" i="5" s="1"/>
  <c r="CF443" i="5"/>
  <c r="AE64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44" i="5"/>
  <c r="CH378" i="5" l="1"/>
  <c r="CE378" i="5"/>
  <c r="CD378" i="5"/>
  <c r="CC378" i="5"/>
  <c r="CB378" i="5"/>
  <c r="CA378" i="5"/>
  <c r="BZ378" i="5"/>
  <c r="BY378" i="5"/>
  <c r="BX378" i="5"/>
  <c r="BW378" i="5"/>
  <c r="BS378" i="5"/>
  <c r="BR378" i="5"/>
  <c r="BQ378" i="5"/>
  <c r="BP378" i="5"/>
  <c r="BL378" i="5"/>
  <c r="BK378" i="5"/>
  <c r="BH378" i="5"/>
  <c r="BF378" i="5"/>
  <c r="BB644"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08"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08" i="7"/>
  <c r="AD408" i="7"/>
  <c r="AC408" i="7"/>
  <c r="AA408" i="7"/>
  <c r="G408" i="7"/>
  <c r="X408" i="7"/>
  <c r="M408" i="7"/>
  <c r="E408"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1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4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4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46" i="5"/>
  <c r="AD64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45" i="5"/>
  <c r="L64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BI567" i="5"/>
  <c r="BG567" i="5" s="1"/>
  <c r="D567" i="5"/>
  <c r="D566" i="5"/>
  <c r="BI566" i="5"/>
  <c r="BG566" i="5" s="1"/>
  <c r="Y313" i="2"/>
  <c r="H314" i="2"/>
  <c r="M286" i="2"/>
  <c r="AB285" i="2"/>
  <c r="I285" i="2"/>
  <c r="D639" i="5" l="1"/>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W443" i="6" s="1"/>
  <c r="Y331" i="2"/>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40" i="2" l="1"/>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08" i="7"/>
  <c r="S408" i="7"/>
  <c r="Q408" i="7"/>
  <c r="Y408" i="7"/>
  <c r="AB408"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08" i="7"/>
  <c r="AI371" i="7"/>
  <c r="R408" i="7"/>
  <c r="B371" i="7"/>
  <c r="AH371" i="7" s="1"/>
  <c r="T408" i="7"/>
  <c r="AB640" i="2" l="1"/>
  <c r="I640" i="2"/>
  <c r="AB639" i="2"/>
  <c r="I639" i="2"/>
  <c r="AB638" i="2"/>
  <c r="I638" i="2"/>
  <c r="AB637" i="2"/>
  <c r="I637" i="2"/>
  <c r="AB636" i="2"/>
  <c r="I636" i="2"/>
  <c r="AB635" i="2"/>
  <c r="I635" i="2"/>
  <c r="AB634" i="2"/>
  <c r="I634" i="2"/>
  <c r="AB633" i="2"/>
  <c r="I633" i="2"/>
  <c r="AB632" i="2"/>
  <c r="I632" i="2"/>
  <c r="AB631" i="2"/>
  <c r="I631" i="2"/>
  <c r="AB630" i="2"/>
  <c r="I630" i="2"/>
  <c r="B408" i="7" l="1"/>
  <c r="N408" i="7"/>
  <c r="L408" i="7"/>
  <c r="J408" i="7"/>
  <c r="D408" i="7"/>
  <c r="AI392" i="7"/>
  <c r="H408" i="7"/>
  <c r="B392" i="7"/>
  <c r="AH392" i="7" s="1"/>
  <c r="F408" i="7"/>
</calcChain>
</file>

<file path=xl/sharedStrings.xml><?xml version="1.0" encoding="utf-8"?>
<sst xmlns="http://schemas.openxmlformats.org/spreadsheetml/2006/main" count="961" uniqueCount="747">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</sst>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国家衛健委発表に基づく感染状況!$X$27:$X$644</c:f>
              <c:numCache>
                <c:formatCode>#,##0_);[Red]\(#,##0\)</c:formatCode>
                <c:ptCount val="6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国家衛健委発表に基づく感染状況!$Y$27:$Y$644</c:f>
              <c:numCache>
                <c:formatCode>General</c:formatCode>
                <c:ptCount val="6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香港マカオ台湾の患者・海外輸入症例・無症状病原体保有者!$CL$189:$CL$641</c:f>
              <c:numCache>
                <c:formatCode>m"月"d"日"</c:formatCode>
                <c:ptCount val="4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numCache>
            </c:numRef>
          </c:cat>
          <c:val>
            <c:numRef>
              <c:f>香港マカオ台湾の患者・海外輸入症例・無症状病原体保有者!$CM$189:$CM$641</c:f>
              <c:numCache>
                <c:formatCode>General</c:formatCode>
                <c:ptCount val="4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香港マカオ台湾の患者・海外輸入症例・無症状病原体保有者!$CJ$189:$CJ$642</c:f>
              <c:numCache>
                <c:formatCode>m"月"d"日"</c:formatCode>
                <c:ptCount val="4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numCache>
            </c:numRef>
          </c:cat>
          <c:val>
            <c:numRef>
              <c:f>香港マカオ台湾の患者・海外輸入症例・無症状病原体保有者!$CK$189:$CK$642</c:f>
              <c:numCache>
                <c:formatCode>General</c:formatCode>
                <c:ptCount val="45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省市別輸入症例数変化!$C$2:$C$406</c:f>
              <c:numCache>
                <c:formatCode>m"月"d"日"</c:formatCode>
                <c:ptCount val="4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numCache>
            </c:numRef>
          </c:cat>
          <c:val>
            <c:numRef>
              <c:f>省市別輸入症例数変化!$D$2:$D$406</c:f>
              <c:numCache>
                <c:formatCode>General</c:formatCode>
                <c:ptCount val="40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省市別輸入症例数変化!$C$2:$C$406</c:f>
              <c:numCache>
                <c:formatCode>m"月"d"日"</c:formatCode>
                <c:ptCount val="4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numCache>
            </c:numRef>
          </c:cat>
          <c:val>
            <c:numRef>
              <c:f>省市別輸入症例数変化!$E$2:$E$406</c:f>
              <c:numCache>
                <c:formatCode>General</c:formatCode>
                <c:ptCount val="40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省市別輸入症例数変化!$C$2:$C$406</c:f>
              <c:numCache>
                <c:formatCode>m"月"d"日"</c:formatCode>
                <c:ptCount val="4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numCache>
            </c:numRef>
          </c:cat>
          <c:val>
            <c:numRef>
              <c:f>省市別輸入症例数変化!$F$2:$F$406</c:f>
              <c:numCache>
                <c:formatCode>General</c:formatCode>
                <c:ptCount val="40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省市別輸入症例数変化!$C$2:$C$406</c:f>
              <c:numCache>
                <c:formatCode>m"月"d"日"</c:formatCode>
                <c:ptCount val="4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numCache>
            </c:numRef>
          </c:cat>
          <c:val>
            <c:numRef>
              <c:f>省市別輸入症例数変化!$G$2:$G$406</c:f>
              <c:numCache>
                <c:formatCode>General</c:formatCode>
                <c:ptCount val="40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省市別輸入症例数変化!$C$2:$C$406</c:f>
              <c:numCache>
                <c:formatCode>m"月"d"日"</c:formatCode>
                <c:ptCount val="4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numCache>
            </c:numRef>
          </c:cat>
          <c:val>
            <c:numRef>
              <c:f>省市別輸入症例数変化!$H$2:$H$406</c:f>
              <c:numCache>
                <c:formatCode>General</c:formatCode>
                <c:ptCount val="40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省市別輸入症例数変化!$C$2:$C$406</c:f>
              <c:numCache>
                <c:formatCode>m"月"d"日"</c:formatCode>
                <c:ptCount val="4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numCache>
            </c:numRef>
          </c:cat>
          <c:val>
            <c:numRef>
              <c:f>省市別輸入症例数変化!$I$2:$I$406</c:f>
              <c:numCache>
                <c:formatCode>0_);[Red]\(0\)</c:formatCode>
                <c:ptCount val="40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省市別輸入症例数変化!$AG$2:$AG$405</c:f>
              <c:numCache>
                <c:formatCode>m"月"d"日"</c:formatCode>
                <c:ptCount val="4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3" formatCode="General">
                  <c:v>1</c:v>
                </c:pt>
              </c:numCache>
            </c:numRef>
          </c:cat>
          <c:val>
            <c:numRef>
              <c:f>省市別輸入症例数変化!$AH$2:$AH$405</c:f>
              <c:numCache>
                <c:formatCode>0_);[Red]\(0\)</c:formatCode>
                <c:ptCount val="40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省市別輸入症例数変化!$AG$2:$AG$405</c:f>
              <c:numCache>
                <c:formatCode>m"月"d"日"</c:formatCode>
                <c:ptCount val="4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3" formatCode="General">
                  <c:v>1</c:v>
                </c:pt>
              </c:numCache>
            </c:numRef>
          </c:cat>
          <c:val>
            <c:numRef>
              <c:f>省市別輸入症例数変化!$AI$2:$AI$405</c:f>
              <c:numCache>
                <c:formatCode>General</c:formatCode>
                <c:ptCount val="40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香港マカオ台湾の患者・海外輸入症例・無症状病原体保有者!$BQ$29:$BQ$642</c:f>
              <c:numCache>
                <c:formatCode>General</c:formatCode>
                <c:ptCount val="61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香港マカオ台湾の患者・海外輸入症例・無症状病原体保有者!$BR$29:$BR$642</c:f>
              <c:numCache>
                <c:formatCode>General</c:formatCode>
                <c:ptCount val="6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香港マカオ台湾の患者・海外輸入症例・無症状病原体保有者!$BS$29:$BS$642</c:f>
              <c:numCache>
                <c:formatCode>General</c:formatCode>
                <c:ptCount val="61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香港マカオ台湾の患者・海外輸入症例・無症状病原体保有者!$AX$169:$AX$642</c:f>
              <c:numCache>
                <c:formatCode>m"月"d"日"</c:formatCode>
                <c:ptCount val="4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numCache>
            </c:numRef>
          </c:cat>
          <c:val>
            <c:numRef>
              <c:f>香港マカオ台湾の患者・海外輸入症例・無症状病原体保有者!$AY$169:$AY$642</c:f>
              <c:numCache>
                <c:formatCode>General</c:formatCode>
                <c:ptCount val="47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香港マカオ台湾の患者・海外輸入症例・無症状病原体保有者!$AX$169:$AX$642</c:f>
              <c:numCache>
                <c:formatCode>m"月"d"日"</c:formatCode>
                <c:ptCount val="4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numCache>
            </c:numRef>
          </c:cat>
          <c:val>
            <c:numRef>
              <c:f>香港マカオ台湾の患者・海外輸入症例・無症状病原体保有者!$BB$169:$BB$642</c:f>
              <c:numCache>
                <c:formatCode>General</c:formatCode>
                <c:ptCount val="47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香港マカオ台湾の患者・海外輸入症例・無症状病原体保有者!$AX$169:$AX$642</c:f>
              <c:numCache>
                <c:formatCode>m"月"d"日"</c:formatCode>
                <c:ptCount val="4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numCache>
            </c:numRef>
          </c:cat>
          <c:val>
            <c:numRef>
              <c:f>香港マカオ台湾の患者・海外輸入症例・無症状病原体保有者!$AZ$169:$AZ$642</c:f>
              <c:numCache>
                <c:formatCode>General</c:formatCode>
                <c:ptCount val="47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香港マカオ台湾の患者・海外輸入症例・無症状病原体保有者!$AX$169:$AX$642</c:f>
              <c:numCache>
                <c:formatCode>m"月"d"日"</c:formatCode>
                <c:ptCount val="4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numCache>
            </c:numRef>
          </c:cat>
          <c:val>
            <c:numRef>
              <c:f>香港マカオ台湾の患者・海外輸入症例・無症状病原体保有者!$BC$169:$BC$642</c:f>
              <c:numCache>
                <c:formatCode>General</c:formatCode>
                <c:ptCount val="47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新疆の情況!$U$6:$U$446</c:f>
              <c:strCache>
                <c:ptCount val="4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strCache>
            </c:strRef>
          </c:cat>
          <c:val>
            <c:numRef>
              <c:f>新疆の情況!$V$6:$V$446</c:f>
              <c:numCache>
                <c:formatCode>General</c:formatCode>
                <c:ptCount val="44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新疆の情況!$U$6:$U$446</c:f>
              <c:strCache>
                <c:ptCount val="4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strCache>
            </c:strRef>
          </c:cat>
          <c:val>
            <c:numRef>
              <c:f>新疆の情況!$Y$6:$Y$446</c:f>
              <c:numCache>
                <c:formatCode>General</c:formatCode>
                <c:ptCount val="44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新疆の情況!$U$6:$U$446</c:f>
              <c:strCache>
                <c:ptCount val="4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strCache>
            </c:strRef>
          </c:cat>
          <c:val>
            <c:numRef>
              <c:f>新疆の情況!$W$6:$W$446</c:f>
              <c:numCache>
                <c:formatCode>General</c:formatCode>
                <c:ptCount val="44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新疆の情況!$U$6:$U$446</c:f>
              <c:strCache>
                <c:ptCount val="4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strCache>
            </c:strRef>
          </c:cat>
          <c:val>
            <c:numRef>
              <c:f>新疆の情況!$X$6:$X$446</c:f>
              <c:numCache>
                <c:formatCode>General</c:formatCode>
                <c:ptCount val="44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新疆の情況!$U$6:$U$446</c:f>
              <c:strCache>
                <c:ptCount val="4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strCache>
            </c:strRef>
          </c:cat>
          <c:val>
            <c:numRef>
              <c:f>新疆の情況!$Z$6:$Z$446</c:f>
              <c:numCache>
                <c:formatCode>General</c:formatCode>
                <c:ptCount val="44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国家衛健委発表に基づく感染状況!$X$27:$X$644</c:f>
              <c:numCache>
                <c:formatCode>#,##0_);[Red]\(#,##0\)</c:formatCode>
                <c:ptCount val="6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国家衛健委発表に基づく感染状況!$Y$27:$Y$644</c:f>
              <c:numCache>
                <c:formatCode>General</c:formatCode>
                <c:ptCount val="6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国家衛健委発表に基づく感染状況!$AA$27:$AA$644</c:f>
              <c:numCache>
                <c:formatCode>General</c:formatCode>
                <c:ptCount val="6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国家衛健委発表に基づく感染状況!$AB$27:$AB$644</c:f>
              <c:numCache>
                <c:formatCode>General</c:formatCode>
                <c:ptCount val="6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国家衛健委発表に基づく感染状況!$X$27:$X$644</c:f>
              <c:numCache>
                <c:formatCode>#,##0_);[Red]\(#,##0\)</c:formatCode>
                <c:ptCount val="6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国家衛健委発表に基づく感染状況!$Y$27:$Y$644</c:f>
              <c:numCache>
                <c:formatCode>General</c:formatCode>
                <c:ptCount val="6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国家衛健委発表に基づく感染状況!$AA$27:$AA$644</c:f>
              <c:numCache>
                <c:formatCode>General</c:formatCode>
                <c:ptCount val="6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国家衛健委発表に基づく感染状況!$AB$27:$AB$644</c:f>
              <c:numCache>
                <c:formatCode>General</c:formatCode>
                <c:ptCount val="6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国家衛健委発表に基づく感染状況!$AA$27:$AA$644</c:f>
              <c:numCache>
                <c:formatCode>General</c:formatCode>
                <c:ptCount val="6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国家衛健委発表に基づく感染状況!$AB$27:$AB$644</c:f>
              <c:numCache>
                <c:formatCode>General</c:formatCode>
                <c:ptCount val="6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国家衛健委発表に基づく感染状況!$X$27:$X$644</c:f>
              <c:numCache>
                <c:formatCode>#,##0_);[Red]\(#,##0\)</c:formatCode>
                <c:ptCount val="6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国家衛健委発表に基づく感染状況!$Y$27:$Y$644</c:f>
              <c:numCache>
                <c:formatCode>General</c:formatCode>
                <c:ptCount val="6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国家衛健委発表に基づく感染状況!$AA$27:$AA$644</c:f>
              <c:numCache>
                <c:formatCode>General</c:formatCode>
                <c:ptCount val="6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国家衛健委発表に基づく感染状況!$Z$27:$Z$644</c:f>
              <c:numCache>
                <c:formatCode>m"月"d"日"</c:formatCode>
                <c:ptCount val="6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numCache>
            </c:numRef>
          </c:cat>
          <c:val>
            <c:numRef>
              <c:f>国家衛健委発表に基づく感染状況!$AB$27:$AB$644</c:f>
              <c:numCache>
                <c:formatCode>General</c:formatCode>
                <c:ptCount val="6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香港マカオ台湾の患者・海外輸入症例・無症状病原体保有者!$CN$485:$CN$642</c:f>
              <c:numCache>
                <c:formatCode>m"月"d"日"</c:formatCode>
                <c:ptCount val="15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numCache>
            </c:numRef>
          </c:cat>
          <c:val>
            <c:numRef>
              <c:f>香港マカオ台湾の患者・海外輸入症例・無症状病原体保有者!$CO$485:$CO$642</c:f>
              <c:numCache>
                <c:formatCode>General</c:formatCode>
                <c:ptCount val="15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香港マカオ台湾の患者・海外輸入症例・無症状病原体保有者!$CN$485:$CN$642</c:f>
              <c:numCache>
                <c:formatCode>m"月"d"日"</c:formatCode>
                <c:ptCount val="15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numCache>
            </c:numRef>
          </c:cat>
          <c:val>
            <c:numRef>
              <c:f>香港マカオ台湾の患者・海外輸入症例・無症状病原体保有者!$CP$485:$CP$642</c:f>
              <c:numCache>
                <c:formatCode>General</c:formatCode>
                <c:ptCount val="15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香港マカオ台湾の患者・海外輸入症例・無症状病原体保有者!$BE$70:$BE$642</c:f>
              <c:numCache>
                <c:formatCode>m"月"d"日"</c:formatCode>
                <c:ptCount val="57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numCache>
            </c:numRef>
          </c:cat>
          <c:val>
            <c:numRef>
              <c:f>香港マカオ台湾の患者・海外輸入症例・無症状病原体保有者!$BF$70:$BF$642</c:f>
              <c:numCache>
                <c:formatCode>General</c:formatCode>
                <c:ptCount val="57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香港マカオ台湾の患者・海外輸入症例・無症状病原体保有者!$BE$70:$BE$642</c:f>
              <c:numCache>
                <c:formatCode>m"月"d"日"</c:formatCode>
                <c:ptCount val="57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numCache>
            </c:numRef>
          </c:cat>
          <c:val>
            <c:numRef>
              <c:f>香港マカオ台湾の患者・海外輸入症例・無症状病原体保有者!$BG$70:$BG$642</c:f>
              <c:numCache>
                <c:formatCode>General</c:formatCode>
                <c:ptCount val="57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香港マカオ台湾の患者・海外輸入症例・無症状病原体保有者!$BX$29:$BX$642</c:f>
              <c:numCache>
                <c:formatCode>General</c:formatCode>
                <c:ptCount val="61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香港マカオ台湾の患者・海外輸入症例・無症状病原体保有者!$BY$29:$BY$642</c:f>
              <c:numCache>
                <c:formatCode>General</c:formatCode>
                <c:ptCount val="6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香港マカオ台湾の患者・海外輸入症例・無症状病原体保有者!$BZ$29:$BZ$642</c:f>
              <c:numCache>
                <c:formatCode>General</c:formatCode>
                <c:ptCount val="6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香港マカオ台湾の患者・海外輸入症例・無症状病原体保有者!$CB$29:$CB$642</c:f>
              <c:numCache>
                <c:formatCode>General</c:formatCode>
                <c:ptCount val="61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香港マカオ台湾の患者・海外輸入症例・無症状病原体保有者!$CC$29:$CC$642</c:f>
              <c:numCache>
                <c:formatCode>General</c:formatCode>
                <c:ptCount val="6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香港マカオ台湾の患者・海外輸入症例・無症状病原体保有者!$CD$29:$CD$642</c:f>
              <c:numCache>
                <c:formatCode>General</c:formatCode>
                <c:ptCount val="6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香港マカオ台湾の患者・海外輸入症例・無症状病原体保有者!$CI$29:$CI$642</c:f>
              <c:numCache>
                <c:formatCode>General</c:formatCode>
                <c:ptCount val="61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香港マカオ台湾の患者・海外輸入症例・無症状病原体保有者!$CF$29:$CF$642</c:f>
              <c:numCache>
                <c:formatCode>General</c:formatCode>
                <c:ptCount val="61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香港マカオ台湾の患者・海外輸入症例・無症状病原体保有者!$CE$29:$CE$642</c:f>
              <c:numCache>
                <c:formatCode>m"月"d"日"</c:formatCode>
                <c:ptCount val="6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numCache>
            </c:numRef>
          </c:cat>
          <c:val>
            <c:numRef>
              <c:f>香港マカオ台湾の患者・海外輸入症例・無症状病原体保有者!$CG$29:$CG$642</c:f>
              <c:numCache>
                <c:formatCode>General</c:formatCode>
                <c:ptCount val="6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53"/>
  <sheetViews>
    <sheetView zoomScaleNormal="100" workbookViewId="0">
      <pane xSplit="2" ySplit="5" topLeftCell="C634" activePane="bottomRight" state="frozen"/>
      <selection pane="topRight" activeCell="C1" sqref="C1"/>
      <selection pane="bottomLeft" activeCell="A8" sqref="A8"/>
      <selection pane="bottomRight" activeCell="F640" sqref="F64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44465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2: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2:29" x14ac:dyDescent="0.55000000000000004">
      <c r="B642" s="77"/>
      <c r="C642" s="48"/>
      <c r="D642" s="84"/>
      <c r="E642" s="110"/>
      <c r="F642" s="57"/>
      <c r="G642" s="48"/>
      <c r="H642" s="89"/>
      <c r="I642" s="89"/>
      <c r="J642" s="48"/>
      <c r="K642" s="56"/>
      <c r="L642" s="48"/>
      <c r="M642" s="89"/>
      <c r="N642" s="48"/>
      <c r="O642" s="89"/>
      <c r="P642" s="111"/>
      <c r="Q642" s="57"/>
      <c r="R642" s="48"/>
      <c r="S642" s="118"/>
      <c r="T642" s="57"/>
      <c r="U642" s="78"/>
      <c r="W642" s="1"/>
      <c r="X642" s="122"/>
      <c r="Z642" s="123"/>
    </row>
    <row r="643" spans="2:29" x14ac:dyDescent="0.55000000000000004">
      <c r="B643" s="77"/>
      <c r="C643" s="59"/>
      <c r="D643" s="49"/>
      <c r="E643" s="61"/>
      <c r="F643" s="60"/>
      <c r="G643" s="59"/>
      <c r="H643" s="61"/>
      <c r="I643" s="55"/>
      <c r="J643" s="59"/>
      <c r="K643" s="61"/>
      <c r="L643" s="59"/>
      <c r="M643" s="61"/>
      <c r="N643" s="48"/>
      <c r="O643" s="60"/>
      <c r="P643" s="124"/>
      <c r="Q643" s="60"/>
      <c r="R643" s="48"/>
      <c r="S643" s="60"/>
      <c r="T643" s="60"/>
      <c r="U643" s="78"/>
    </row>
    <row r="644" spans="2:29" ht="9.5" customHeight="1" thickBot="1" x14ac:dyDescent="0.6">
      <c r="B644" s="66"/>
      <c r="C644" s="79"/>
      <c r="D644" s="80"/>
      <c r="E644" s="82"/>
      <c r="F644" s="95"/>
      <c r="G644" s="79"/>
      <c r="H644" s="82"/>
      <c r="I644" s="82"/>
      <c r="J644" s="79"/>
      <c r="K644" s="82"/>
      <c r="L644" s="79"/>
      <c r="M644" s="82"/>
      <c r="N644" s="83"/>
      <c r="O644" s="81"/>
      <c r="P644" s="94"/>
      <c r="Q644" s="95"/>
      <c r="R644" s="120"/>
      <c r="S644" s="95"/>
      <c r="T644" s="95"/>
      <c r="U644" s="67"/>
    </row>
    <row r="646" spans="2:29" ht="13" customHeight="1" x14ac:dyDescent="0.55000000000000004">
      <c r="E646" s="112"/>
      <c r="F646" s="113"/>
      <c r="G646" s="112" t="s">
        <v>80</v>
      </c>
      <c r="H646" s="113"/>
      <c r="I646" s="113"/>
      <c r="J646" s="113"/>
      <c r="U646" s="72"/>
    </row>
    <row r="647" spans="2:29" ht="13" customHeight="1" x14ac:dyDescent="0.55000000000000004">
      <c r="E647" s="112" t="s">
        <v>98</v>
      </c>
      <c r="F647" s="113"/>
      <c r="G647" s="294" t="s">
        <v>79</v>
      </c>
      <c r="H647" s="295"/>
      <c r="I647" s="112" t="s">
        <v>106</v>
      </c>
      <c r="J647" s="113"/>
    </row>
    <row r="648" spans="2:29" ht="13" customHeight="1" x14ac:dyDescent="0.55000000000000004">
      <c r="B648" s="130"/>
      <c r="E648" s="114" t="s">
        <v>108</v>
      </c>
      <c r="F648" s="113"/>
      <c r="G648" s="115"/>
      <c r="H648" s="115"/>
      <c r="I648" s="112" t="s">
        <v>107</v>
      </c>
      <c r="J648" s="113"/>
    </row>
    <row r="649" spans="2:29" ht="18.5" customHeight="1" x14ac:dyDescent="0.55000000000000004">
      <c r="E649" s="112" t="s">
        <v>96</v>
      </c>
      <c r="F649" s="113"/>
      <c r="G649" s="112" t="s">
        <v>97</v>
      </c>
      <c r="H649" s="113"/>
      <c r="I649" s="113"/>
      <c r="J649" s="113"/>
    </row>
    <row r="650" spans="2:29" ht="13" customHeight="1" x14ac:dyDescent="0.55000000000000004">
      <c r="E650" s="112" t="s">
        <v>98</v>
      </c>
      <c r="F650" s="113"/>
      <c r="G650" s="112" t="s">
        <v>99</v>
      </c>
      <c r="H650" s="113"/>
      <c r="I650" s="113"/>
      <c r="J650" s="113"/>
    </row>
    <row r="651" spans="2:29" ht="13" customHeight="1" x14ac:dyDescent="0.55000000000000004">
      <c r="E651" s="112" t="s">
        <v>98</v>
      </c>
      <c r="F651" s="113"/>
      <c r="G651" s="112" t="s">
        <v>100</v>
      </c>
      <c r="H651" s="113"/>
      <c r="I651" s="113"/>
      <c r="J651" s="113"/>
    </row>
    <row r="652" spans="2:29" ht="13" customHeight="1" x14ac:dyDescent="0.55000000000000004">
      <c r="E652" s="112" t="s">
        <v>101</v>
      </c>
      <c r="F652" s="113"/>
      <c r="G652" s="112" t="s">
        <v>102</v>
      </c>
      <c r="H652" s="113"/>
      <c r="I652" s="113"/>
      <c r="J652" s="113"/>
    </row>
    <row r="653" spans="2:29" ht="13" customHeight="1" x14ac:dyDescent="0.55000000000000004">
      <c r="E653" s="112" t="s">
        <v>103</v>
      </c>
      <c r="F653" s="113"/>
      <c r="G653" s="112" t="s">
        <v>104</v>
      </c>
      <c r="H653" s="113"/>
      <c r="I653" s="113"/>
      <c r="J653" s="113"/>
    </row>
  </sheetData>
  <mergeCells count="12">
    <mergeCell ref="G647:H64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46"/>
  <sheetViews>
    <sheetView topLeftCell="A4" zoomScale="96" zoomScaleNormal="96" workbookViewId="0">
      <pane xSplit="1" ySplit="4" topLeftCell="B634" activePane="bottomRight" state="frozen"/>
      <selection activeCell="A4" sqref="A4"/>
      <selection pane="topRight" activeCell="B4" sqref="B4"/>
      <selection pane="bottomLeft" activeCell="A8" sqref="A8"/>
      <selection pane="bottomRight" activeCell="G643" sqref="G643:H64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40"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40"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40" si="7282">+BA563+1</f>
        <v>347</v>
      </c>
      <c r="BB567" s="130">
        <v>0</v>
      </c>
      <c r="BC567" s="27">
        <f t="shared" ref="BC567" si="7283">+BC563+BB567</f>
        <v>964</v>
      </c>
      <c r="BD567" s="238">
        <f t="shared" ref="BD567:BD640"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BK640" si="11240">+L639</f>
        <v>14</v>
      </c>
      <c r="BL639">
        <f t="shared" ref="BL639:BL640" si="11241">+M639</f>
        <v>14</v>
      </c>
      <c r="BM639" s="1">
        <f t="shared" ref="BM639" si="11242">+BJ639</f>
        <v>44463</v>
      </c>
      <c r="BN639">
        <f t="shared" ref="BN639" si="11243">+BN635+BK639</f>
        <v>10904</v>
      </c>
      <c r="BO639">
        <f t="shared" ref="BO639" si="11244">+BO635+BL639</f>
        <v>6262</v>
      </c>
      <c r="BP639" s="179">
        <f t="shared" ref="BP639" si="11245">+A639</f>
        <v>44463</v>
      </c>
      <c r="BQ639">
        <f t="shared" ref="BQ639:BQ640"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BX640" si="11252">+AL639</f>
        <v>65</v>
      </c>
      <c r="BY639">
        <f t="shared" ref="BY639" si="11253">+AN639</f>
        <v>63</v>
      </c>
      <c r="BZ639">
        <f t="shared" ref="BZ639" si="11254">+AP639</f>
        <v>0</v>
      </c>
      <c r="CA639" s="179">
        <f t="shared" ref="CA639" si="11255">+A639</f>
        <v>44463</v>
      </c>
      <c r="CB639">
        <f t="shared" ref="CB639:CB640"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2" ht="18" customHeight="1" x14ac:dyDescent="0.55000000000000004">
      <c r="A641" s="179"/>
      <c r="B641" s="240"/>
      <c r="C641" s="154"/>
      <c r="D641" s="154"/>
      <c r="E641" s="147"/>
      <c r="F641" s="147"/>
      <c r="G641" s="147"/>
      <c r="H641" s="135"/>
      <c r="I641" s="147"/>
      <c r="J641" s="135"/>
      <c r="K641" s="42"/>
      <c r="L641" s="146"/>
      <c r="M641" s="147"/>
      <c r="N641" s="135"/>
      <c r="O641" s="135"/>
      <c r="P641" s="147"/>
      <c r="Q641" s="147"/>
      <c r="R641" s="135"/>
      <c r="S641" s="135"/>
      <c r="T641" s="147"/>
      <c r="U641" s="147"/>
      <c r="V641" s="135"/>
      <c r="W641" s="42"/>
      <c r="X641" s="148"/>
      <c r="Y641" s="5"/>
      <c r="Z641" s="75"/>
      <c r="AA641" s="230"/>
      <c r="AB641" s="230"/>
      <c r="AC641" s="231"/>
      <c r="AD641" s="183"/>
      <c r="AE641" s="243"/>
      <c r="AF641" s="155"/>
      <c r="AG641" s="184"/>
      <c r="AH641" s="155"/>
      <c r="AI641" s="184"/>
      <c r="AJ641" s="185"/>
      <c r="AK641" s="186"/>
      <c r="AL641" s="155"/>
      <c r="AM641" s="184"/>
      <c r="AN641" s="155"/>
      <c r="AO641" s="184"/>
      <c r="AP641" s="187"/>
      <c r="AQ641" s="186"/>
      <c r="AR641" s="155"/>
      <c r="AS641" s="184"/>
      <c r="AT641" s="155"/>
      <c r="AU641" s="184"/>
      <c r="AV641" s="188"/>
      <c r="AW641" s="238"/>
      <c r="AX641" s="237"/>
      <c r="AY641" s="6"/>
      <c r="AZ641" s="238"/>
      <c r="BA641" s="238"/>
      <c r="BB641" s="130"/>
      <c r="BC641" s="27"/>
      <c r="BD641" s="238"/>
      <c r="BE641" s="229"/>
      <c r="BF641" s="132"/>
      <c r="BG641" s="132"/>
      <c r="BH641" s="229"/>
      <c r="BI641" s="132"/>
      <c r="BJ641" s="1"/>
      <c r="BM641" s="1"/>
      <c r="BP641" s="179"/>
      <c r="BW641" s="179"/>
      <c r="CA641" s="179"/>
      <c r="CE641" s="179"/>
      <c r="CH641" s="179"/>
      <c r="CJ641" s="1"/>
      <c r="CK641" s="282"/>
      <c r="CL641" s="1"/>
      <c r="CM641" s="283"/>
      <c r="CN641" s="179"/>
    </row>
    <row r="642" spans="1:92" ht="7" customHeight="1" thickBot="1" x14ac:dyDescent="0.6">
      <c r="A642" s="66"/>
      <c r="B642" s="146"/>
      <c r="C642" s="154"/>
      <c r="D642" s="147"/>
      <c r="E642" s="147"/>
      <c r="F642" s="147"/>
      <c r="G642" s="147"/>
      <c r="H642" s="135"/>
      <c r="I642" s="147"/>
      <c r="J642" s="135"/>
      <c r="K642" s="148"/>
      <c r="L642" s="146"/>
      <c r="M642" s="147"/>
      <c r="N642" s="135"/>
      <c r="O642" s="135"/>
      <c r="P642" s="147"/>
      <c r="Q642" s="147"/>
      <c r="R642" s="135"/>
      <c r="S642" s="135"/>
      <c r="T642" s="147"/>
      <c r="U642" s="147"/>
      <c r="V642" s="135"/>
      <c r="W642" s="42"/>
      <c r="X642" s="148"/>
      <c r="Z642" s="66"/>
      <c r="AA642" s="64"/>
      <c r="AB642" s="64"/>
      <c r="AC642" s="64"/>
      <c r="AD642" s="183"/>
      <c r="AE642" s="243"/>
      <c r="AF642" s="155"/>
      <c r="AG642" s="184"/>
      <c r="AH642" s="155"/>
      <c r="AI642" s="184"/>
      <c r="AJ642" s="185"/>
      <c r="AK642" s="186"/>
      <c r="AL642" s="155"/>
      <c r="AM642" s="184"/>
      <c r="AN642" s="155"/>
      <c r="AO642" s="184"/>
      <c r="AP642" s="187"/>
      <c r="AQ642" s="186"/>
      <c r="AR642" s="155"/>
      <c r="AS642" s="184"/>
      <c r="AT642" s="155"/>
      <c r="AU642" s="184"/>
      <c r="AV642" s="188"/>
    </row>
    <row r="643" spans="1:92" x14ac:dyDescent="0.5500000000000000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AE643">
        <f>SUM(AD443:AD448)</f>
        <v>190</v>
      </c>
      <c r="AY643" s="45" t="s">
        <v>476</v>
      </c>
      <c r="BB643" s="45" t="s">
        <v>475</v>
      </c>
      <c r="BU643">
        <f>SUM(BU442:BU642)</f>
        <v>1035</v>
      </c>
    </row>
    <row r="644" spans="1:92" x14ac:dyDescent="0.55000000000000004">
      <c r="B644">
        <f>SUM(B554:B584)</f>
        <v>832</v>
      </c>
      <c r="AI644" s="259">
        <f>SUM(AI189:AI558)</f>
        <v>205</v>
      </c>
      <c r="AY644" s="45">
        <f>SUM(AY359:AY413)</f>
        <v>69</v>
      </c>
      <c r="BB644" s="45">
        <f>SUM(BB374:BB413)</f>
        <v>941</v>
      </c>
    </row>
    <row r="645" spans="1:92" x14ac:dyDescent="0.55000000000000004">
      <c r="L645">
        <f>SUM(L97:L644)</f>
        <v>12232</v>
      </c>
      <c r="P645">
        <f>SUM(P97:P644)</f>
        <v>2506</v>
      </c>
      <c r="AD645">
        <f>SUM(AD188:AD194)</f>
        <v>82</v>
      </c>
      <c r="AY645" s="45" t="s">
        <v>687</v>
      </c>
    </row>
    <row r="646" spans="1:92" ht="15" customHeight="1" x14ac:dyDescent="0.55000000000000004">
      <c r="A646" s="130"/>
      <c r="D646">
        <f>SUM(B229:B259)</f>
        <v>435</v>
      </c>
      <c r="Z646" s="130"/>
      <c r="AA646" s="130"/>
      <c r="AB646" s="130"/>
      <c r="AC646" s="130"/>
      <c r="AF646">
        <f>SUM(AD188:AD558)</f>
        <v>10740</v>
      </c>
      <c r="AY646" s="45">
        <f>SUM(AY581:AY642)</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13"/>
  <sheetViews>
    <sheetView zoomScaleNormal="100" workbookViewId="0">
      <pane xSplit="3" ySplit="1" topLeftCell="D395" activePane="bottomRight" state="frozen"/>
      <selection pane="topRight" activeCell="C1" sqref="C1"/>
      <selection pane="bottomLeft" activeCell="A2" sqref="A2"/>
      <selection pane="bottomRight" activeCell="D403" sqref="D40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3"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c r="C404" s="1"/>
      <c r="E404" s="293"/>
      <c r="I404" s="265"/>
      <c r="AG404" s="1"/>
      <c r="AH404" s="266"/>
    </row>
    <row r="405" spans="2:35" x14ac:dyDescent="0.55000000000000004">
      <c r="B405" s="240"/>
      <c r="C405" s="1"/>
      <c r="AG405" s="278">
        <v>1</v>
      </c>
    </row>
    <row r="406" spans="2:35" s="264" customFormat="1" ht="5" customHeight="1" x14ac:dyDescent="0.55000000000000004">
      <c r="B406" s="263"/>
      <c r="C406" s="262"/>
      <c r="AF406" s="5"/>
    </row>
    <row r="407" spans="2:35" ht="5.5" customHeight="1" x14ac:dyDescent="0.55000000000000004">
      <c r="B407" s="256"/>
      <c r="C407" s="1"/>
    </row>
    <row r="408" spans="2:35" x14ac:dyDescent="0.55000000000000004">
      <c r="B408">
        <f>SUM(B2:B407)</f>
        <v>6601</v>
      </c>
      <c r="C408" s="1" t="s">
        <v>348</v>
      </c>
      <c r="D408" s="27">
        <f>SUM(D2:D407)</f>
        <v>1699</v>
      </c>
      <c r="E408" s="27">
        <f>SUM(E2:E407)</f>
        <v>1269</v>
      </c>
      <c r="F408" s="27">
        <f>SUM(F2:F407)</f>
        <v>555</v>
      </c>
      <c r="G408" s="27">
        <f>SUM(G2:G407)</f>
        <v>311</v>
      </c>
      <c r="H408" s="27">
        <f>SUM(H2:H407)</f>
        <v>439</v>
      </c>
      <c r="J408">
        <f t="shared" ref="J408:AE408" si="846">SUM(J2:J407)</f>
        <v>108</v>
      </c>
      <c r="K408">
        <f t="shared" si="846"/>
        <v>6</v>
      </c>
      <c r="L408">
        <f t="shared" si="846"/>
        <v>17</v>
      </c>
      <c r="M408">
        <f t="shared" si="846"/>
        <v>30</v>
      </c>
      <c r="N408">
        <f t="shared" si="846"/>
        <v>43</v>
      </c>
      <c r="O408">
        <f t="shared" si="846"/>
        <v>17</v>
      </c>
      <c r="P408">
        <f t="shared" si="846"/>
        <v>25</v>
      </c>
      <c r="Q408">
        <f t="shared" si="846"/>
        <v>97</v>
      </c>
      <c r="R408">
        <f t="shared" si="846"/>
        <v>12</v>
      </c>
      <c r="S408">
        <f t="shared" si="846"/>
        <v>68</v>
      </c>
      <c r="T408">
        <f t="shared" si="846"/>
        <v>52</v>
      </c>
      <c r="U408">
        <f t="shared" si="846"/>
        <v>109</v>
      </c>
      <c r="V408">
        <f t="shared" si="846"/>
        <v>1</v>
      </c>
      <c r="W408">
        <f t="shared" si="846"/>
        <v>1</v>
      </c>
      <c r="X408">
        <f t="shared" si="846"/>
        <v>85</v>
      </c>
      <c r="Y408">
        <f t="shared" si="846"/>
        <v>127</v>
      </c>
      <c r="Z408">
        <f t="shared" si="846"/>
        <v>1</v>
      </c>
      <c r="AA408">
        <f t="shared" si="846"/>
        <v>79</v>
      </c>
      <c r="AB408">
        <f t="shared" si="846"/>
        <v>53</v>
      </c>
      <c r="AC408">
        <f t="shared" si="846"/>
        <v>258</v>
      </c>
      <c r="AD408">
        <f t="shared" si="846"/>
        <v>970</v>
      </c>
      <c r="AE408">
        <f t="shared" si="846"/>
        <v>169</v>
      </c>
    </row>
    <row r="409" spans="2:35" x14ac:dyDescent="0.55000000000000004">
      <c r="C409" s="1"/>
    </row>
    <row r="410" spans="2:35" ht="5" customHeight="1" x14ac:dyDescent="0.55000000000000004">
      <c r="C410" s="1"/>
    </row>
    <row r="413" spans="2:35" x14ac:dyDescent="0.55000000000000004">
      <c r="B413" s="240"/>
      <c r="J41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4" zoomScale="70" zoomScaleNormal="70" workbookViewId="0">
      <selection activeCell="Y120" sqref="Y12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47"/>
  <sheetViews>
    <sheetView topLeftCell="A2" workbookViewId="0">
      <pane xSplit="2" ySplit="2" topLeftCell="C440" activePane="bottomRight" state="frozen"/>
      <selection activeCell="O24" sqref="O24"/>
      <selection pane="topRight" activeCell="O24" sqref="O24"/>
      <selection pane="bottomLeft" activeCell="O24" sqref="O24"/>
      <selection pane="bottomRight" activeCell="G445" sqref="G44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x14ac:dyDescent="0.55000000000000004">
      <c r="B445" s="249"/>
      <c r="C445" s="45"/>
      <c r="G445" s="1"/>
      <c r="H445" s="129"/>
      <c r="I445" s="286"/>
      <c r="J445" s="129"/>
      <c r="K445" s="287"/>
      <c r="L445" s="288"/>
      <c r="M445" s="286"/>
      <c r="N445" s="287"/>
      <c r="O445" s="129"/>
      <c r="P445" s="286"/>
      <c r="Q445" s="289"/>
      <c r="R445" s="290"/>
      <c r="S445" s="289"/>
      <c r="T445" s="129"/>
      <c r="U445" s="291"/>
      <c r="V445" s="286"/>
      <c r="W445" s="286"/>
      <c r="X445" s="129"/>
      <c r="Y445" s="286"/>
      <c r="Z445" s="129"/>
    </row>
    <row r="446" spans="1:26" ht="7.5" customHeight="1" x14ac:dyDescent="0.55000000000000004">
      <c r="H446" s="286"/>
      <c r="I446" s="286"/>
      <c r="J446" s="286"/>
      <c r="K446" s="286"/>
      <c r="L446" s="292"/>
      <c r="M446" s="286"/>
      <c r="N446" s="286"/>
      <c r="O446" s="286"/>
      <c r="P446" s="286"/>
      <c r="Q446" s="286"/>
      <c r="R446" s="292"/>
      <c r="S446" s="286"/>
      <c r="T446" s="286"/>
      <c r="U446" s="286"/>
      <c r="V446" s="286"/>
      <c r="W446" s="286"/>
      <c r="X446" s="129"/>
      <c r="Y446" s="286"/>
      <c r="Z446" s="129"/>
    </row>
    <row r="447" spans="1:26" x14ac:dyDescent="0.55000000000000004">
      <c r="H447" s="286"/>
      <c r="I447" s="286"/>
      <c r="J447" s="286"/>
      <c r="K447" s="286"/>
      <c r="L447" s="292"/>
      <c r="M447" s="286"/>
      <c r="N447" s="286"/>
      <c r="O447" s="286"/>
      <c r="P447" s="286"/>
      <c r="Q447" s="286"/>
      <c r="R447" s="292"/>
      <c r="S447" s="286"/>
      <c r="T447" s="286"/>
      <c r="U447" s="286"/>
      <c r="V447" s="286"/>
      <c r="W447" s="286"/>
      <c r="X447" s="129"/>
      <c r="Y447" s="286"/>
      <c r="Z44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2021-09-27T07:11:47Z</dcterms:modified>
</cp:coreProperties>
</file>