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59E22866-FED4-4E91-A68F-9F68271FC8C8}"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630" i="5" l="1"/>
  <c r="CP630" i="5"/>
  <c r="CO630" i="5"/>
  <c r="CN630" i="5"/>
  <c r="CM630" i="5"/>
  <c r="CL630" i="5"/>
  <c r="CK630" i="5"/>
  <c r="CJ630" i="5"/>
  <c r="CI630" i="5"/>
  <c r="CH630" i="5"/>
  <c r="CG630" i="5"/>
  <c r="CF630" i="5"/>
  <c r="CE630" i="5"/>
  <c r="CD630" i="5"/>
  <c r="CC630" i="5"/>
  <c r="CB630" i="5"/>
  <c r="CA630" i="5"/>
  <c r="BZ630" i="5"/>
  <c r="BY630" i="5"/>
  <c r="BX630" i="5"/>
  <c r="BW630" i="5"/>
  <c r="BU630" i="5"/>
  <c r="BV630" i="5" s="1"/>
  <c r="BS630" i="5"/>
  <c r="BR630" i="5"/>
  <c r="BQ630" i="5"/>
  <c r="BP630" i="5"/>
  <c r="BL630" i="5"/>
  <c r="BO630" i="5" s="1"/>
  <c r="BK630" i="5"/>
  <c r="BN630" i="5" s="1"/>
  <c r="BI630" i="5"/>
  <c r="BH630" i="5"/>
  <c r="BG630" i="5"/>
  <c r="BF630" i="5"/>
  <c r="BE630" i="5"/>
  <c r="BJ630" i="5" s="1"/>
  <c r="BM630" i="5" s="1"/>
  <c r="BD630" i="5"/>
  <c r="BC630" i="5"/>
  <c r="BA630" i="5"/>
  <c r="AZ630" i="5"/>
  <c r="AX630" i="5"/>
  <c r="AW630" i="5"/>
  <c r="AU630" i="5"/>
  <c r="AS630" i="5"/>
  <c r="AQ630" i="5"/>
  <c r="AO630" i="5"/>
  <c r="AM630" i="5"/>
  <c r="AK630" i="5"/>
  <c r="AI630" i="5"/>
  <c r="AG630" i="5"/>
  <c r="AB631" i="2"/>
  <c r="AA631" i="2"/>
  <c r="Z631" i="2"/>
  <c r="Y631" i="2"/>
  <c r="X631" i="2"/>
  <c r="W631" i="2"/>
  <c r="P631" i="2"/>
  <c r="O631" i="2"/>
  <c r="M631" i="2"/>
  <c r="K631" i="2"/>
  <c r="H631" i="2"/>
  <c r="AI393" i="7"/>
  <c r="AG393" i="7"/>
  <c r="I393" i="7"/>
  <c r="B393" i="7" s="1"/>
  <c r="AH393" i="7" s="1"/>
  <c r="I392" i="7"/>
  <c r="Y434" i="6"/>
  <c r="Z434" i="6" s="1"/>
  <c r="V434" i="6"/>
  <c r="X434" i="6" s="1"/>
  <c r="U434" i="6"/>
  <c r="T434" i="6"/>
  <c r="S434" i="6"/>
  <c r="R434" i="6"/>
  <c r="N434" i="6"/>
  <c r="L434" i="6"/>
  <c r="K434" i="6"/>
  <c r="I434" i="6"/>
  <c r="W434" i="6" s="1"/>
  <c r="AD630" i="5"/>
  <c r="AE630" i="5" s="1"/>
  <c r="AC630" i="5"/>
  <c r="AB630" i="5"/>
  <c r="AA630" i="5"/>
  <c r="Z630" i="5"/>
  <c r="Y630" i="5"/>
  <c r="C630" i="5"/>
  <c r="D630" i="5" s="1"/>
  <c r="AI629" i="5"/>
  <c r="CM629" i="5" s="1"/>
  <c r="AG629" i="5"/>
  <c r="CG629" i="5" s="1"/>
  <c r="AA630" i="2"/>
  <c r="Z630" i="2"/>
  <c r="X630" i="2"/>
  <c r="W630" i="2"/>
  <c r="P630" i="2"/>
  <c r="AG392" i="7"/>
  <c r="Y433" i="6"/>
  <c r="V433" i="6"/>
  <c r="U433" i="6"/>
  <c r="AU629" i="5"/>
  <c r="CP629" i="5" s="1"/>
  <c r="AS629" i="5"/>
  <c r="CQ629" i="5" s="1"/>
  <c r="AQ629" i="5"/>
  <c r="CO629" i="5" s="1"/>
  <c r="AO629" i="5"/>
  <c r="AM629" i="5"/>
  <c r="AK629" i="5"/>
  <c r="AD629" i="5"/>
  <c r="CF629" i="5" s="1"/>
  <c r="AC629" i="5"/>
  <c r="AB629" i="5"/>
  <c r="AA629" i="5"/>
  <c r="Z629" i="5"/>
  <c r="CJ629" i="5" s="1"/>
  <c r="CN629" i="5"/>
  <c r="CI629" i="5"/>
  <c r="CH629" i="5"/>
  <c r="CE629" i="5"/>
  <c r="CD629" i="5"/>
  <c r="CC629" i="5"/>
  <c r="CB629" i="5"/>
  <c r="CA629" i="5"/>
  <c r="BZ629" i="5"/>
  <c r="BY629" i="5"/>
  <c r="BX629" i="5"/>
  <c r="BW629" i="5"/>
  <c r="BS629" i="5"/>
  <c r="BR629" i="5"/>
  <c r="BQ629" i="5"/>
  <c r="BP629" i="5"/>
  <c r="BL629" i="5"/>
  <c r="BK629" i="5"/>
  <c r="BH629" i="5"/>
  <c r="BF629" i="5"/>
  <c r="BE629" i="5"/>
  <c r="BJ629" i="5" s="1"/>
  <c r="BM629" i="5" s="1"/>
  <c r="AX629" i="5"/>
  <c r="AU628" i="5"/>
  <c r="CP628" i="5" s="1"/>
  <c r="AS628" i="5"/>
  <c r="CQ628" i="5" s="1"/>
  <c r="AQ628" i="5"/>
  <c r="AO628" i="5"/>
  <c r="AM628" i="5"/>
  <c r="AK628" i="5"/>
  <c r="AI628" i="5"/>
  <c r="CI628" i="5" s="1"/>
  <c r="AG628" i="5"/>
  <c r="CG628" i="5" s="1"/>
  <c r="AA629" i="2"/>
  <c r="Z629" i="2"/>
  <c r="X629" i="2"/>
  <c r="W629" i="2"/>
  <c r="P629" i="2"/>
  <c r="CO628" i="5"/>
  <c r="CN628" i="5"/>
  <c r="CH628" i="5"/>
  <c r="CE628" i="5"/>
  <c r="CD628" i="5"/>
  <c r="CC628" i="5"/>
  <c r="CB628" i="5"/>
  <c r="CA628" i="5"/>
  <c r="BZ628" i="5"/>
  <c r="BY628" i="5"/>
  <c r="BX628" i="5"/>
  <c r="BW628" i="5"/>
  <c r="BS628" i="5"/>
  <c r="BR628" i="5"/>
  <c r="BQ628" i="5"/>
  <c r="BP628" i="5"/>
  <c r="BL628" i="5"/>
  <c r="BK628" i="5"/>
  <c r="BH628" i="5"/>
  <c r="BF628" i="5"/>
  <c r="AX628" i="5"/>
  <c r="AD628" i="5"/>
  <c r="CK628" i="5" s="1"/>
  <c r="AC628" i="5"/>
  <c r="AB628" i="5"/>
  <c r="AA628" i="5"/>
  <c r="Z628" i="5"/>
  <c r="CL628" i="5" s="1"/>
  <c r="I391" i="7"/>
  <c r="B391" i="7" s="1"/>
  <c r="AH391" i="7" s="1"/>
  <c r="AI391" i="7"/>
  <c r="AG391" i="7"/>
  <c r="Y432" i="6"/>
  <c r="V432" i="6"/>
  <c r="U432" i="6"/>
  <c r="AU627" i="5"/>
  <c r="AS627" i="5"/>
  <c r="CQ627" i="5" s="1"/>
  <c r="AI627" i="5"/>
  <c r="CM627" i="5" s="1"/>
  <c r="AG627" i="5"/>
  <c r="CG627" i="5" s="1"/>
  <c r="AA628" i="2"/>
  <c r="Z628" i="2"/>
  <c r="X628" i="2"/>
  <c r="W628" i="2"/>
  <c r="P628" i="2"/>
  <c r="CP627" i="5"/>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c r="AH390" i="7" s="1"/>
  <c r="Y431" i="6"/>
  <c r="V431" i="6"/>
  <c r="U431" i="6"/>
  <c r="B634"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I631" i="2" l="1"/>
  <c r="BE628" i="5"/>
  <c r="BJ628" i="5" s="1"/>
  <c r="BM628" i="5" s="1"/>
  <c r="CL629" i="5"/>
  <c r="BU629" i="5"/>
  <c r="CK629" i="5"/>
  <c r="CL626" i="5"/>
  <c r="CJ628" i="5"/>
  <c r="CJ626" i="5"/>
  <c r="CF628" i="5"/>
  <c r="CM628" i="5"/>
  <c r="BU628" i="5"/>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AS613" i="5"/>
  <c r="CQ613" i="5" s="1"/>
  <c r="AI613" i="5"/>
  <c r="CI613" i="5" s="1"/>
  <c r="AG613" i="5"/>
  <c r="CG613" i="5" s="1"/>
  <c r="AQ613" i="5"/>
  <c r="CO613" i="5" s="1"/>
  <c r="AO613" i="5"/>
  <c r="AM613" i="5"/>
  <c r="AK613" i="5"/>
  <c r="CP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AS605" i="5"/>
  <c r="CQ605" i="5" s="1"/>
  <c r="AI605" i="5"/>
  <c r="CI605" i="5" s="1"/>
  <c r="AG605" i="5"/>
  <c r="CG605" i="5" s="1"/>
  <c r="AQ605" i="5"/>
  <c r="CO605" i="5" s="1"/>
  <c r="AO605" i="5"/>
  <c r="AM605" i="5"/>
  <c r="AK605" i="5"/>
  <c r="CP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36" i="5"/>
  <c r="AS581" i="5"/>
  <c r="CQ581" i="5" s="1"/>
  <c r="AG581" i="5"/>
  <c r="CG581" i="5" s="1"/>
  <c r="W398"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98"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98"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98"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33" i="5" s="1"/>
  <c r="CF443" i="5"/>
  <c r="AE633"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567" i="5"/>
  <c r="BV571" i="5" s="1"/>
  <c r="BV575" i="5" s="1"/>
  <c r="BV579" i="5" s="1"/>
  <c r="BV583" i="5" s="1"/>
  <c r="BV587" i="5" s="1"/>
  <c r="BV591" i="5" s="1"/>
  <c r="BV595" i="5" s="1"/>
  <c r="BV599" i="5" s="1"/>
  <c r="BV603" i="5" s="1"/>
  <c r="BV607" i="5" s="1"/>
  <c r="BV611" i="5" s="1"/>
  <c r="BV615" i="5" s="1"/>
  <c r="BV619" i="5" s="1"/>
  <c r="BV623" i="5" s="1"/>
  <c r="BV627"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BV629"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34" i="5"/>
  <c r="CH378" i="5" l="1"/>
  <c r="CE378" i="5"/>
  <c r="CD378" i="5"/>
  <c r="CC378" i="5"/>
  <c r="CB378" i="5"/>
  <c r="CA378" i="5"/>
  <c r="BZ378" i="5"/>
  <c r="BY378" i="5"/>
  <c r="BX378" i="5"/>
  <c r="BW378" i="5"/>
  <c r="BS378" i="5"/>
  <c r="BR378" i="5"/>
  <c r="BQ378" i="5"/>
  <c r="BP378" i="5"/>
  <c r="BL378" i="5"/>
  <c r="BK378" i="5"/>
  <c r="BH378" i="5"/>
  <c r="BF378" i="5"/>
  <c r="BB634"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98"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98" i="7"/>
  <c r="AD398" i="7"/>
  <c r="AC398" i="7"/>
  <c r="AA398" i="7"/>
  <c r="G398" i="7"/>
  <c r="X398" i="7"/>
  <c r="M398" i="7"/>
  <c r="E398"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03"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567" i="5"/>
  <c r="BD571" i="5" s="1"/>
  <c r="BD575" i="5" s="1"/>
  <c r="BD579" i="5" s="1"/>
  <c r="BD583" i="5" s="1"/>
  <c r="BD587" i="5" s="1"/>
  <c r="BD591" i="5" s="1"/>
  <c r="BD595" i="5" s="1"/>
  <c r="BD599" i="5" s="1"/>
  <c r="BD603" i="5" s="1"/>
  <c r="BD607" i="5" s="1"/>
  <c r="BD611" i="5" s="1"/>
  <c r="BD615" i="5" s="1"/>
  <c r="BD619" i="5" s="1"/>
  <c r="BD623" i="5" s="1"/>
  <c r="BD627"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36"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567" i="5"/>
  <c r="BA571" i="5" s="1"/>
  <c r="BA575" i="5" s="1"/>
  <c r="BA579" i="5" s="1"/>
  <c r="BA583" i="5" s="1"/>
  <c r="BA587" i="5" s="1"/>
  <c r="BA591" i="5" s="1"/>
  <c r="BA595" i="5" s="1"/>
  <c r="BA599" i="5" s="1"/>
  <c r="BA603" i="5" s="1"/>
  <c r="BA607" i="5" s="1"/>
  <c r="BA611" i="5" s="1"/>
  <c r="BA615" i="5" s="1"/>
  <c r="BA619" i="5" s="1"/>
  <c r="BA623" i="5" s="1"/>
  <c r="BA627"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34"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36" i="5"/>
  <c r="AD635"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567" i="5"/>
  <c r="BC571" i="5" s="1"/>
  <c r="BC575" i="5" s="1"/>
  <c r="BC579" i="5" s="1"/>
  <c r="BC583" i="5" s="1"/>
  <c r="BC587" i="5" s="1"/>
  <c r="BC591" i="5" s="1"/>
  <c r="BC595" i="5" s="1"/>
  <c r="BC599" i="5" s="1"/>
  <c r="BC603" i="5" s="1"/>
  <c r="BC607" i="5" s="1"/>
  <c r="BC611" i="5" s="1"/>
  <c r="BC615" i="5" s="1"/>
  <c r="BC619" i="5" s="1"/>
  <c r="BC623" i="5" s="1"/>
  <c r="BC627"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567" i="5"/>
  <c r="AZ571" i="5" s="1"/>
  <c r="AZ575" i="5" s="1"/>
  <c r="AZ579" i="5" s="1"/>
  <c r="AZ583" i="5" s="1"/>
  <c r="AZ587" i="5" s="1"/>
  <c r="AZ591" i="5" s="1"/>
  <c r="AZ595" i="5" s="1"/>
  <c r="AZ599" i="5" s="1"/>
  <c r="AZ603" i="5" s="1"/>
  <c r="AZ607" i="5" s="1"/>
  <c r="AZ611" i="5" s="1"/>
  <c r="AZ615" i="5" s="1"/>
  <c r="AZ619" i="5" s="1"/>
  <c r="AZ623" i="5" s="1"/>
  <c r="AZ627" i="5" s="1"/>
  <c r="BC565" i="5"/>
  <c r="BC569" i="5" s="1"/>
  <c r="BC573" i="5" s="1"/>
  <c r="BC577" i="5" s="1"/>
  <c r="BC581" i="5" s="1"/>
  <c r="BC585" i="5" s="1"/>
  <c r="BC589" i="5" s="1"/>
  <c r="BC593" i="5" s="1"/>
  <c r="BC597" i="5" s="1"/>
  <c r="BC601" i="5" s="1"/>
  <c r="BC605" i="5" s="1"/>
  <c r="BC609" i="5" s="1"/>
  <c r="BC613" i="5" s="1"/>
  <c r="BC617" i="5" s="1"/>
  <c r="BC621" i="5" s="1"/>
  <c r="BC625" i="5" s="1"/>
  <c r="BC629"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AZ565" i="5"/>
  <c r="AZ569" i="5" s="1"/>
  <c r="AZ573" i="5" s="1"/>
  <c r="AZ577" i="5" s="1"/>
  <c r="AZ581" i="5" s="1"/>
  <c r="AZ585" i="5" s="1"/>
  <c r="AZ589" i="5" s="1"/>
  <c r="AZ593" i="5" s="1"/>
  <c r="AZ597" i="5" s="1"/>
  <c r="AZ601" i="5" s="1"/>
  <c r="AZ605" i="5" s="1"/>
  <c r="AZ609" i="5" s="1"/>
  <c r="AZ613" i="5" s="1"/>
  <c r="AZ617" i="5" s="1"/>
  <c r="AZ621" i="5" s="1"/>
  <c r="AZ625" i="5" s="1"/>
  <c r="AZ629"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35" i="5"/>
  <c r="L635"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567" i="5"/>
  <c r="BO571" i="5" s="1"/>
  <c r="BO575" i="5" s="1"/>
  <c r="BO579" i="5" s="1"/>
  <c r="BO583" i="5" s="1"/>
  <c r="BO587" i="5" s="1"/>
  <c r="BO591" i="5" s="1"/>
  <c r="BO595" i="5" s="1"/>
  <c r="BO599" i="5" s="1"/>
  <c r="BO603" i="5" s="1"/>
  <c r="BO607" i="5" s="1"/>
  <c r="BO611" i="5" s="1"/>
  <c r="BO615" i="5" s="1"/>
  <c r="BO619" i="5" s="1"/>
  <c r="BO623" i="5" s="1"/>
  <c r="BO627" i="5" s="1"/>
  <c r="BN564" i="5"/>
  <c r="BN568" i="5" s="1"/>
  <c r="BN572" i="5" s="1"/>
  <c r="BN576" i="5" s="1"/>
  <c r="BN580" i="5" s="1"/>
  <c r="BN584" i="5" s="1"/>
  <c r="BN588" i="5" s="1"/>
  <c r="BN592" i="5" s="1"/>
  <c r="BN596" i="5" s="1"/>
  <c r="BN600" i="5" s="1"/>
  <c r="BN604" i="5" s="1"/>
  <c r="BN608" i="5" s="1"/>
  <c r="BN612" i="5" s="1"/>
  <c r="BN616" i="5" s="1"/>
  <c r="BN620" i="5" s="1"/>
  <c r="BN624" i="5" s="1"/>
  <c r="BN628" i="5" s="1"/>
  <c r="BN567" i="5"/>
  <c r="BN571" i="5" s="1"/>
  <c r="BN575" i="5" s="1"/>
  <c r="BN579" i="5" s="1"/>
  <c r="BN583" i="5" s="1"/>
  <c r="BN587" i="5" s="1"/>
  <c r="BN591" i="5" s="1"/>
  <c r="BN595" i="5" s="1"/>
  <c r="BN599" i="5" s="1"/>
  <c r="BN603" i="5" s="1"/>
  <c r="BN607" i="5" s="1"/>
  <c r="BN611" i="5" s="1"/>
  <c r="BN615" i="5" s="1"/>
  <c r="BN619" i="5" s="1"/>
  <c r="BN623" i="5" s="1"/>
  <c r="BN627"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N629" i="5" s="1"/>
  <c r="BO565" i="5"/>
  <c r="BO569" i="5" s="1"/>
  <c r="BO573" i="5" s="1"/>
  <c r="BO577" i="5" s="1"/>
  <c r="BO581" i="5" s="1"/>
  <c r="BO585" i="5" s="1"/>
  <c r="BO589" i="5" s="1"/>
  <c r="BO593" i="5" s="1"/>
  <c r="BO597" i="5" s="1"/>
  <c r="BO601" i="5" s="1"/>
  <c r="BO605" i="5" s="1"/>
  <c r="BO609" i="5" s="1"/>
  <c r="BO613" i="5" s="1"/>
  <c r="BO617" i="5" s="1"/>
  <c r="BO621" i="5" s="1"/>
  <c r="BO625" i="5" s="1"/>
  <c r="BO62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N566" i="5"/>
  <c r="BN570" i="5" s="1"/>
  <c r="BN574" i="5" s="1"/>
  <c r="BN578" i="5" s="1"/>
  <c r="BN582" i="5" s="1"/>
  <c r="BN586" i="5" s="1"/>
  <c r="BN590" i="5" s="1"/>
  <c r="BN594" i="5" s="1"/>
  <c r="BN598" i="5" s="1"/>
  <c r="BN602" i="5" s="1"/>
  <c r="BN606" i="5" s="1"/>
  <c r="BN610" i="5" s="1"/>
  <c r="BN614" i="5" s="1"/>
  <c r="BN618" i="5" s="1"/>
  <c r="BN622" i="5" s="1"/>
  <c r="BN626"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BI567" i="5"/>
  <c r="BG567" i="5" s="1"/>
  <c r="D567" i="5"/>
  <c r="D566" i="5"/>
  <c r="BI566" i="5"/>
  <c r="BG566" i="5" s="1"/>
  <c r="Y313" i="2"/>
  <c r="H314" i="2"/>
  <c r="M286" i="2"/>
  <c r="AB285" i="2"/>
  <c r="I285" i="2"/>
  <c r="BI629" i="5" l="1"/>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W427" i="6" l="1"/>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W433" i="6" s="1"/>
  <c r="Y321" i="2"/>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30" i="2" l="1"/>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98" i="7"/>
  <c r="S398" i="7"/>
  <c r="Q398" i="7"/>
  <c r="Y398" i="7"/>
  <c r="AB398"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398" i="7"/>
  <c r="AI371" i="7"/>
  <c r="R398" i="7"/>
  <c r="B371" i="7"/>
  <c r="AH371" i="7" s="1"/>
  <c r="T398" i="7"/>
  <c r="AB630" i="2" l="1"/>
  <c r="I630" i="2"/>
  <c r="B398" i="7" l="1"/>
  <c r="N398" i="7"/>
  <c r="L398" i="7"/>
  <c r="J398" i="7"/>
  <c r="D398" i="7"/>
  <c r="AI392" i="7"/>
  <c r="H398" i="7"/>
  <c r="B392" i="7"/>
  <c r="AH392" i="7" s="1"/>
  <c r="F398" i="7"/>
</calcChain>
</file>

<file path=xl/sharedStrings.xml><?xml version="1.0" encoding="utf-8"?>
<sst xmlns="http://schemas.openxmlformats.org/spreadsheetml/2006/main" count="951" uniqueCount="737">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</sst>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国家衛健委発表に基づく感染状況!$W$27:$W$633</c:f>
              <c:numCache>
                <c:formatCode>m"月"d"日"</c:formatCode>
                <c:ptCount val="6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numCache>
            </c:numRef>
          </c:cat>
          <c:val>
            <c:numRef>
              <c:f>国家衛健委発表に基づく感染状況!$X$27:$X$633</c:f>
              <c:numCache>
                <c:formatCode>#,##0_);[Red]\(#,##0\)</c:formatCode>
                <c:ptCount val="60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国家衛健委発表に基づく感染状況!$W$27:$W$633</c:f>
              <c:numCache>
                <c:formatCode>m"月"d"日"</c:formatCode>
                <c:ptCount val="6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numCache>
            </c:numRef>
          </c:cat>
          <c:val>
            <c:numRef>
              <c:f>国家衛健委発表に基づく感染状況!$Y$27:$Y$633</c:f>
              <c:numCache>
                <c:formatCode>General</c:formatCode>
                <c:ptCount val="60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香港マカオ台湾の患者・海外輸入症例・無症状病原体保有者!$CL$189:$CL$631</c:f>
              <c:numCache>
                <c:formatCode>m"月"d"日"</c:formatCode>
                <c:ptCount val="44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numCache>
            </c:numRef>
          </c:cat>
          <c:val>
            <c:numRef>
              <c:f>香港マカオ台湾の患者・海外輸入症例・無症状病原体保有者!$CM$189:$CM$631</c:f>
              <c:numCache>
                <c:formatCode>General</c:formatCode>
                <c:ptCount val="44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香港マカオ台湾の患者・海外輸入症例・無症状病原体保有者!$CJ$189:$CJ$632</c:f>
              <c:numCache>
                <c:formatCode>m"月"d"日"</c:formatCode>
                <c:ptCount val="44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numCache>
            </c:numRef>
          </c:cat>
          <c:val>
            <c:numRef>
              <c:f>香港マカオ台湾の患者・海外輸入症例・無症状病原体保有者!$CK$189:$CK$632</c:f>
              <c:numCache>
                <c:formatCode>General</c:formatCode>
                <c:ptCount val="44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958962400936591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省市別輸入症例数変化!$C$2:$C$396</c:f>
              <c:numCache>
                <c:formatCode>m"月"d"日"</c:formatCode>
                <c:ptCount val="3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numCache>
            </c:numRef>
          </c:cat>
          <c:val>
            <c:numRef>
              <c:f>省市別輸入症例数変化!$D$2:$D$396</c:f>
              <c:numCache>
                <c:formatCode>General</c:formatCode>
                <c:ptCount val="39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省市別輸入症例数変化!$C$2:$C$396</c:f>
              <c:numCache>
                <c:formatCode>m"月"d"日"</c:formatCode>
                <c:ptCount val="3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numCache>
            </c:numRef>
          </c:cat>
          <c:val>
            <c:numRef>
              <c:f>省市別輸入症例数変化!$E$2:$E$396</c:f>
              <c:numCache>
                <c:formatCode>General</c:formatCode>
                <c:ptCount val="39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省市別輸入症例数変化!$C$2:$C$396</c:f>
              <c:numCache>
                <c:formatCode>m"月"d"日"</c:formatCode>
                <c:ptCount val="3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numCache>
            </c:numRef>
          </c:cat>
          <c:val>
            <c:numRef>
              <c:f>省市別輸入症例数変化!$F$2:$F$396</c:f>
              <c:numCache>
                <c:formatCode>General</c:formatCode>
                <c:ptCount val="39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省市別輸入症例数変化!$C$2:$C$396</c:f>
              <c:numCache>
                <c:formatCode>m"月"d"日"</c:formatCode>
                <c:ptCount val="3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numCache>
            </c:numRef>
          </c:cat>
          <c:val>
            <c:numRef>
              <c:f>省市別輸入症例数変化!$G$2:$G$396</c:f>
              <c:numCache>
                <c:formatCode>General</c:formatCode>
                <c:ptCount val="395"/>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省市別輸入症例数変化!$C$2:$C$396</c:f>
              <c:numCache>
                <c:formatCode>m"月"d"日"</c:formatCode>
                <c:ptCount val="3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numCache>
            </c:numRef>
          </c:cat>
          <c:val>
            <c:numRef>
              <c:f>省市別輸入症例数変化!$H$2:$H$396</c:f>
              <c:numCache>
                <c:formatCode>General</c:formatCode>
                <c:ptCount val="39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省市別輸入症例数変化!$C$2:$C$396</c:f>
              <c:numCache>
                <c:formatCode>m"月"d"日"</c:formatCode>
                <c:ptCount val="3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numCache>
            </c:numRef>
          </c:cat>
          <c:val>
            <c:numRef>
              <c:f>省市別輸入症例数変化!$I$2:$I$396</c:f>
              <c:numCache>
                <c:formatCode>0_);[Red]\(0\)</c:formatCode>
                <c:ptCount val="395"/>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省市別輸入症例数変化!$AG$2:$AG$395</c:f>
              <c:numCache>
                <c:formatCode>m"月"d"日"</c:formatCode>
                <c:ptCount val="3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3" formatCode="General">
                  <c:v>1</c:v>
                </c:pt>
              </c:numCache>
            </c:numRef>
          </c:cat>
          <c:val>
            <c:numRef>
              <c:f>省市別輸入症例数変化!$AH$2:$AH$395</c:f>
              <c:numCache>
                <c:formatCode>0_);[Red]\(0\)</c:formatCode>
                <c:ptCount val="394"/>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省市別輸入症例数変化!$AG$2:$AG$395</c:f>
              <c:numCache>
                <c:formatCode>m"月"d"日"</c:formatCode>
                <c:ptCount val="3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3" formatCode="General">
                  <c:v>1</c:v>
                </c:pt>
              </c:numCache>
            </c:numRef>
          </c:cat>
          <c:val>
            <c:numRef>
              <c:f>省市別輸入症例数変化!$AI$2:$AI$395</c:f>
              <c:numCache>
                <c:formatCode>General</c:formatCode>
                <c:ptCount val="39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香港マカオ台湾の患者・海外輸入症例・無症状病原体保有者!$BP$29:$BP$632</c:f>
              <c:numCache>
                <c:formatCode>m"月"d"日"</c:formatCode>
                <c:ptCount val="6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numCache>
            </c:numRef>
          </c:cat>
          <c:val>
            <c:numRef>
              <c:f>香港マカオ台湾の患者・海外輸入症例・無症状病原体保有者!$BQ$29:$BQ$632</c:f>
              <c:numCache>
                <c:formatCode>General</c:formatCode>
                <c:ptCount val="60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香港マカオ台湾の患者・海外輸入症例・無症状病原体保有者!$BP$29:$BP$632</c:f>
              <c:numCache>
                <c:formatCode>m"月"d"日"</c:formatCode>
                <c:ptCount val="6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numCache>
            </c:numRef>
          </c:cat>
          <c:val>
            <c:numRef>
              <c:f>香港マカオ台湾の患者・海外輸入症例・無症状病原体保有者!$BR$29:$BR$632</c:f>
              <c:numCache>
                <c:formatCode>General</c:formatCode>
                <c:ptCount val="6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香港マカオ台湾の患者・海外輸入症例・無症状病原体保有者!$BP$29:$BP$632</c:f>
              <c:numCache>
                <c:formatCode>m"月"d"日"</c:formatCode>
                <c:ptCount val="6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numCache>
            </c:numRef>
          </c:cat>
          <c:val>
            <c:numRef>
              <c:f>香港マカオ台湾の患者・海外輸入症例・無症状病原体保有者!$BS$29:$BS$632</c:f>
              <c:numCache>
                <c:formatCode>General</c:formatCode>
                <c:ptCount val="60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香港マカオ台湾の患者・海外輸入症例・無症状病原体保有者!$AX$169:$AX$632</c:f>
              <c:numCache>
                <c:formatCode>m"月"d"日"</c:formatCode>
                <c:ptCount val="4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numCache>
            </c:numRef>
          </c:cat>
          <c:val>
            <c:numRef>
              <c:f>香港マカオ台湾の患者・海外輸入症例・無症状病原体保有者!$AY$169:$AY$632</c:f>
              <c:numCache>
                <c:formatCode>General</c:formatCode>
                <c:ptCount val="46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香港マカオ台湾の患者・海外輸入症例・無症状病原体保有者!$AX$169:$AX$632</c:f>
              <c:numCache>
                <c:formatCode>m"月"d"日"</c:formatCode>
                <c:ptCount val="4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numCache>
            </c:numRef>
          </c:cat>
          <c:val>
            <c:numRef>
              <c:f>香港マカオ台湾の患者・海外輸入症例・無症状病原体保有者!$BB$169:$BB$632</c:f>
              <c:numCache>
                <c:formatCode>General</c:formatCode>
                <c:ptCount val="46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香港マカオ台湾の患者・海外輸入症例・無症状病原体保有者!$AX$169:$AX$632</c:f>
              <c:numCache>
                <c:formatCode>m"月"d"日"</c:formatCode>
                <c:ptCount val="4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numCache>
            </c:numRef>
          </c:cat>
          <c:val>
            <c:numRef>
              <c:f>香港マカオ台湾の患者・海外輸入症例・無症状病原体保有者!$AZ$169:$AZ$632</c:f>
              <c:numCache>
                <c:formatCode>General</c:formatCode>
                <c:ptCount val="46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香港マカオ台湾の患者・海外輸入症例・無症状病原体保有者!$AX$169:$AX$632</c:f>
              <c:numCache>
                <c:formatCode>m"月"d"日"</c:formatCode>
                <c:ptCount val="4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numCache>
            </c:numRef>
          </c:cat>
          <c:val>
            <c:numRef>
              <c:f>香港マカオ台湾の患者・海外輸入症例・無症状病原体保有者!$BC$169:$BC$632</c:f>
              <c:numCache>
                <c:formatCode>General</c:formatCode>
                <c:ptCount val="46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新疆の情況!$U$6:$U$436</c:f>
              <c:strCache>
                <c:ptCount val="42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strCache>
            </c:strRef>
          </c:cat>
          <c:val>
            <c:numRef>
              <c:f>新疆の情況!$V$6:$V$436</c:f>
              <c:numCache>
                <c:formatCode>General</c:formatCode>
                <c:ptCount val="431"/>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新疆の情況!$U$6:$U$436</c:f>
              <c:strCache>
                <c:ptCount val="42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strCache>
            </c:strRef>
          </c:cat>
          <c:val>
            <c:numRef>
              <c:f>新疆の情況!$Y$6:$Y$436</c:f>
              <c:numCache>
                <c:formatCode>General</c:formatCode>
                <c:ptCount val="431"/>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新疆の情況!$U$6:$U$436</c:f>
              <c:strCache>
                <c:ptCount val="42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strCache>
            </c:strRef>
          </c:cat>
          <c:val>
            <c:numRef>
              <c:f>新疆の情況!$W$6:$W$436</c:f>
              <c:numCache>
                <c:formatCode>General</c:formatCode>
                <c:ptCount val="431"/>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新疆の情況!$U$6:$U$436</c:f>
              <c:strCache>
                <c:ptCount val="42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strCache>
            </c:strRef>
          </c:cat>
          <c:val>
            <c:numRef>
              <c:f>新疆の情況!$X$6:$X$436</c:f>
              <c:numCache>
                <c:formatCode>General</c:formatCode>
                <c:ptCount val="431"/>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新疆の情況!$U$6:$U$436</c:f>
              <c:strCache>
                <c:ptCount val="42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strCache>
            </c:strRef>
          </c:cat>
          <c:val>
            <c:numRef>
              <c:f>新疆の情況!$Z$6:$Z$436</c:f>
              <c:numCache>
                <c:formatCode>General</c:formatCode>
                <c:ptCount val="431"/>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国家衛健委発表に基づく感染状況!$W$27:$W$633</c:f>
              <c:numCache>
                <c:formatCode>m"月"d"日"</c:formatCode>
                <c:ptCount val="6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numCache>
            </c:numRef>
          </c:cat>
          <c:val>
            <c:numRef>
              <c:f>国家衛健委発表に基づく感染状況!$X$27:$X$633</c:f>
              <c:numCache>
                <c:formatCode>#,##0_);[Red]\(#,##0\)</c:formatCode>
                <c:ptCount val="60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国家衛健委発表に基づく感染状況!$W$27:$W$633</c:f>
              <c:numCache>
                <c:formatCode>m"月"d"日"</c:formatCode>
                <c:ptCount val="6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numCache>
            </c:numRef>
          </c:cat>
          <c:val>
            <c:numRef>
              <c:f>国家衛健委発表に基づく感染状況!$Y$27:$Y$633</c:f>
              <c:numCache>
                <c:formatCode>General</c:formatCode>
                <c:ptCount val="60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国家衛健委発表に基づく感染状況!$Z$27:$Z$633</c:f>
              <c:numCache>
                <c:formatCode>m"月"d"日"</c:formatCode>
                <c:ptCount val="6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numCache>
            </c:numRef>
          </c:cat>
          <c:val>
            <c:numRef>
              <c:f>国家衛健委発表に基づく感染状況!$AA$27:$AA$633</c:f>
              <c:numCache>
                <c:formatCode>General</c:formatCode>
                <c:ptCount val="60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国家衛健委発表に基づく感染状況!$Z$27:$Z$633</c:f>
              <c:numCache>
                <c:formatCode>m"月"d"日"</c:formatCode>
                <c:ptCount val="6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numCache>
            </c:numRef>
          </c:cat>
          <c:val>
            <c:numRef>
              <c:f>国家衛健委発表に基づく感染状況!$AB$27:$AB$633</c:f>
              <c:numCache>
                <c:formatCode>General</c:formatCode>
                <c:ptCount val="60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国家衛健委発表に基づく感染状況!$W$27:$W$633</c:f>
              <c:numCache>
                <c:formatCode>m"月"d"日"</c:formatCode>
                <c:ptCount val="6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numCache>
            </c:numRef>
          </c:cat>
          <c:val>
            <c:numRef>
              <c:f>国家衛健委発表に基づく感染状況!$X$27:$X$633</c:f>
              <c:numCache>
                <c:formatCode>#,##0_);[Red]\(#,##0\)</c:formatCode>
                <c:ptCount val="60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国家衛健委発表に基づく感染状況!$W$27:$W$633</c:f>
              <c:numCache>
                <c:formatCode>m"月"d"日"</c:formatCode>
                <c:ptCount val="6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numCache>
            </c:numRef>
          </c:cat>
          <c:val>
            <c:numRef>
              <c:f>国家衛健委発表に基づく感染状況!$Y$27:$Y$633</c:f>
              <c:numCache>
                <c:formatCode>General</c:formatCode>
                <c:ptCount val="60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国家衛健委発表に基づく感染状況!$Z$27:$Z$633</c:f>
              <c:numCache>
                <c:formatCode>m"月"d"日"</c:formatCode>
                <c:ptCount val="6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numCache>
            </c:numRef>
          </c:cat>
          <c:val>
            <c:numRef>
              <c:f>国家衛健委発表に基づく感染状況!$AA$27:$AA$633</c:f>
              <c:numCache>
                <c:formatCode>General</c:formatCode>
                <c:ptCount val="60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国家衛健委発表に基づく感染状況!$Z$27:$Z$633</c:f>
              <c:numCache>
                <c:formatCode>m"月"d"日"</c:formatCode>
                <c:ptCount val="6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numCache>
            </c:numRef>
          </c:cat>
          <c:val>
            <c:numRef>
              <c:f>国家衛健委発表に基づく感染状況!$AB$27:$AB$633</c:f>
              <c:numCache>
                <c:formatCode>General</c:formatCode>
                <c:ptCount val="60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国家衛健委発表に基づく感染状況!$Z$27:$Z$633</c:f>
              <c:numCache>
                <c:formatCode>m"月"d"日"</c:formatCode>
                <c:ptCount val="6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numCache>
            </c:numRef>
          </c:cat>
          <c:val>
            <c:numRef>
              <c:f>国家衛健委発表に基づく感染状況!$AA$27:$AA$633</c:f>
              <c:numCache>
                <c:formatCode>General</c:formatCode>
                <c:ptCount val="60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国家衛健委発表に基づく感染状況!$Z$27:$Z$633</c:f>
              <c:numCache>
                <c:formatCode>m"月"d"日"</c:formatCode>
                <c:ptCount val="6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numCache>
            </c:numRef>
          </c:cat>
          <c:val>
            <c:numRef>
              <c:f>国家衛健委発表に基づく感染状況!$AB$27:$AB$633</c:f>
              <c:numCache>
                <c:formatCode>General</c:formatCode>
                <c:ptCount val="60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国家衛健委発表に基づく感染状況!$W$27:$W$633</c:f>
              <c:numCache>
                <c:formatCode>m"月"d"日"</c:formatCode>
                <c:ptCount val="6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numCache>
            </c:numRef>
          </c:cat>
          <c:val>
            <c:numRef>
              <c:f>国家衛健委発表に基づく感染状況!$X$27:$X$633</c:f>
              <c:numCache>
                <c:formatCode>#,##0_);[Red]\(#,##0\)</c:formatCode>
                <c:ptCount val="60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国家衛健委発表に基づく感染状況!$W$27:$W$633</c:f>
              <c:numCache>
                <c:formatCode>m"月"d"日"</c:formatCode>
                <c:ptCount val="6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numCache>
            </c:numRef>
          </c:cat>
          <c:val>
            <c:numRef>
              <c:f>国家衛健委発表に基づく感染状況!$Y$27:$Y$633</c:f>
              <c:numCache>
                <c:formatCode>General</c:formatCode>
                <c:ptCount val="60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国家衛健委発表に基づく感染状況!$Z$27:$Z$633</c:f>
              <c:numCache>
                <c:formatCode>m"月"d"日"</c:formatCode>
                <c:ptCount val="6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numCache>
            </c:numRef>
          </c:cat>
          <c:val>
            <c:numRef>
              <c:f>国家衛健委発表に基づく感染状況!$AA$27:$AA$633</c:f>
              <c:numCache>
                <c:formatCode>General</c:formatCode>
                <c:ptCount val="60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国家衛健委発表に基づく感染状況!$Z$27:$Z$633</c:f>
              <c:numCache>
                <c:formatCode>m"月"d"日"</c:formatCode>
                <c:ptCount val="6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numCache>
            </c:numRef>
          </c:cat>
          <c:val>
            <c:numRef>
              <c:f>国家衛健委発表に基づく感染状況!$AB$27:$AB$633</c:f>
              <c:numCache>
                <c:formatCode>General</c:formatCode>
                <c:ptCount val="60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3.3559419700831088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香港マカオ台湾の患者・海外輸入症例・無症状病原体保有者!$CN$485:$CN$632</c:f>
              <c:numCache>
                <c:formatCode>m"月"d"日"</c:formatCode>
                <c:ptCount val="14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numCache>
            </c:numRef>
          </c:cat>
          <c:val>
            <c:numRef>
              <c:f>香港マカオ台湾の患者・海外輸入症例・無症状病原体保有者!$CO$485:$CO$632</c:f>
              <c:numCache>
                <c:formatCode>General</c:formatCode>
                <c:ptCount val="14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香港マカオ台湾の患者・海外輸入症例・無症状病原体保有者!$CN$485:$CN$632</c:f>
              <c:numCache>
                <c:formatCode>m"月"d"日"</c:formatCode>
                <c:ptCount val="14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numCache>
            </c:numRef>
          </c:cat>
          <c:val>
            <c:numRef>
              <c:f>香港マカオ台湾の患者・海外輸入症例・無症状病原体保有者!$CP$485:$CP$632</c:f>
              <c:numCache>
                <c:formatCode>General</c:formatCode>
                <c:ptCount val="14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5.1638578382311791E-2"/>
          <c:y val="0.18640309435004843"/>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香港マカオ台湾の患者・海外輸入症例・無症状病原体保有者!$BE$70:$BE$632</c:f>
              <c:numCache>
                <c:formatCode>m"月"d"日"</c:formatCode>
                <c:ptCount val="56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numCache>
            </c:numRef>
          </c:cat>
          <c:val>
            <c:numRef>
              <c:f>香港マカオ台湾の患者・海外輸入症例・無症状病原体保有者!$BF$70:$BF$632</c:f>
              <c:numCache>
                <c:formatCode>General</c:formatCode>
                <c:ptCount val="56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香港マカオ台湾の患者・海外輸入症例・無症状病原体保有者!$BE$70:$BE$632</c:f>
              <c:numCache>
                <c:formatCode>m"月"d"日"</c:formatCode>
                <c:ptCount val="56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numCache>
            </c:numRef>
          </c:cat>
          <c:val>
            <c:numRef>
              <c:f>香港マカオ台湾の患者・海外輸入症例・無症状病原体保有者!$BG$70:$BG$632</c:f>
              <c:numCache>
                <c:formatCode>General</c:formatCode>
                <c:ptCount val="56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香港マカオ台湾の患者・海外輸入症例・無症状病原体保有者!$BW$29:$BW$632</c:f>
              <c:numCache>
                <c:formatCode>m"月"d"日"</c:formatCode>
                <c:ptCount val="6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numCache>
            </c:numRef>
          </c:cat>
          <c:val>
            <c:numRef>
              <c:f>香港マカオ台湾の患者・海外輸入症例・無症状病原体保有者!$BX$29:$BX$632</c:f>
              <c:numCache>
                <c:formatCode>General</c:formatCode>
                <c:ptCount val="60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香港マカオ台湾の患者・海外輸入症例・無症状病原体保有者!$BW$29:$BW$632</c:f>
              <c:numCache>
                <c:formatCode>m"月"d"日"</c:formatCode>
                <c:ptCount val="6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numCache>
            </c:numRef>
          </c:cat>
          <c:val>
            <c:numRef>
              <c:f>香港マカオ台湾の患者・海外輸入症例・無症状病原体保有者!$BY$29:$BY$632</c:f>
              <c:numCache>
                <c:formatCode>General</c:formatCode>
                <c:ptCount val="6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香港マカオ台湾の患者・海外輸入症例・無症状病原体保有者!$BW$29:$BW$632</c:f>
              <c:numCache>
                <c:formatCode>m"月"d"日"</c:formatCode>
                <c:ptCount val="6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numCache>
            </c:numRef>
          </c:cat>
          <c:val>
            <c:numRef>
              <c:f>香港マカオ台湾の患者・海外輸入症例・無症状病原体保有者!$BZ$29:$BZ$632</c:f>
              <c:numCache>
                <c:formatCode>General</c:formatCode>
                <c:ptCount val="6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香港マカオ台湾の患者・海外輸入症例・無症状病原体保有者!$CA$29:$CA$632</c:f>
              <c:numCache>
                <c:formatCode>m"月"d"日"</c:formatCode>
                <c:ptCount val="6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numCache>
            </c:numRef>
          </c:cat>
          <c:val>
            <c:numRef>
              <c:f>香港マカオ台湾の患者・海外輸入症例・無症状病原体保有者!$CB$29:$CB$632</c:f>
              <c:numCache>
                <c:formatCode>General</c:formatCode>
                <c:ptCount val="60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香港マカオ台湾の患者・海外輸入症例・無症状病原体保有者!$CA$29:$CA$632</c:f>
              <c:numCache>
                <c:formatCode>m"月"d"日"</c:formatCode>
                <c:ptCount val="6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numCache>
            </c:numRef>
          </c:cat>
          <c:val>
            <c:numRef>
              <c:f>香港マカオ台湾の患者・海外輸入症例・無症状病原体保有者!$CC$29:$CC$632</c:f>
              <c:numCache>
                <c:formatCode>General</c:formatCode>
                <c:ptCount val="6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香港マカオ台湾の患者・海外輸入症例・無症状病原体保有者!$CA$29:$CA$632</c:f>
              <c:numCache>
                <c:formatCode>m"月"d"日"</c:formatCode>
                <c:ptCount val="6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numCache>
            </c:numRef>
          </c:cat>
          <c:val>
            <c:numRef>
              <c:f>香港マカオ台湾の患者・海外輸入症例・無症状病原体保有者!$CD$29:$CD$632</c:f>
              <c:numCache>
                <c:formatCode>General</c:formatCode>
                <c:ptCount val="6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5875871039458684"/>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香港マカオ台湾の患者・海外輸入症例・無症状病原体保有者!$CH$29:$CH$632</c:f>
              <c:numCache>
                <c:formatCode>m"月"d"日"</c:formatCode>
                <c:ptCount val="6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numCache>
            </c:numRef>
          </c:cat>
          <c:val>
            <c:numRef>
              <c:f>香港マカオ台湾の患者・海外輸入症例・無症状病原体保有者!$CI$29:$CI$632</c:f>
              <c:numCache>
                <c:formatCode>General</c:formatCode>
                <c:ptCount val="60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香港マカオ台湾の患者・海外輸入症例・無症状病原体保有者!$CE$29:$CE$632</c:f>
              <c:numCache>
                <c:formatCode>m"月"d"日"</c:formatCode>
                <c:ptCount val="6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numCache>
            </c:numRef>
          </c:cat>
          <c:val>
            <c:numRef>
              <c:f>香港マカオ台湾の患者・海外輸入症例・無症状病原体保有者!$CF$29:$CF$632</c:f>
              <c:numCache>
                <c:formatCode>General</c:formatCode>
                <c:ptCount val="60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香港マカオ台湾の患者・海外輸入症例・無症状病原体保有者!$CE$29:$CE$632</c:f>
              <c:numCache>
                <c:formatCode>m"月"d"日"</c:formatCode>
                <c:ptCount val="6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numCache>
            </c:numRef>
          </c:cat>
          <c:val>
            <c:numRef>
              <c:f>香港マカオ台湾の患者・海外輸入症例・無症状病原体保有者!$CG$29:$CG$632</c:f>
              <c:numCache>
                <c:formatCode>General</c:formatCode>
                <c:ptCount val="6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169154</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0.51243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2" y="752929"/>
          <a:ext cx="1242785" cy="1097643"/>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42"/>
  <sheetViews>
    <sheetView zoomScaleNormal="100" workbookViewId="0">
      <pane xSplit="2" ySplit="5" topLeftCell="C627" activePane="bottomRight" state="frozen"/>
      <selection pane="topRight" activeCell="C1" sqref="C1"/>
      <selection pane="bottomLeft" activeCell="A8" sqref="A8"/>
      <selection pane="bottomRight" activeCell="C632" sqref="C63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44455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v>44452</v>
      </c>
      <c r="C629" s="48">
        <v>0</v>
      </c>
      <c r="D629" s="84"/>
      <c r="E629" s="110"/>
      <c r="F629" s="57">
        <v>0</v>
      </c>
      <c r="G629" s="48">
        <v>92</v>
      </c>
      <c r="H629" s="89">
        <f t="shared" ref="H629" si="2379">+H628+G629</f>
        <v>95340</v>
      </c>
      <c r="I629" s="89">
        <f t="shared" ref="I629" si="2380">+H629-M629-O629</f>
        <v>810</v>
      </c>
      <c r="J629" s="48">
        <v>-2</v>
      </c>
      <c r="K629" s="56">
        <f t="shared" ref="K629" si="2381">+J629+K628</f>
        <v>4</v>
      </c>
      <c r="L629" s="48">
        <v>0</v>
      </c>
      <c r="M629" s="89">
        <f t="shared" ref="M629" si="2382">+L629+M628</f>
        <v>4636</v>
      </c>
      <c r="N629" s="48">
        <v>33</v>
      </c>
      <c r="O629" s="89">
        <f t="shared" ref="O629" si="2383">+N629+O628</f>
        <v>89894</v>
      </c>
      <c r="P629" s="111">
        <f t="shared" ref="P629" si="2384">+Q629-Q628</f>
        <v>2886</v>
      </c>
      <c r="Q629" s="57">
        <v>1174044</v>
      </c>
      <c r="R629" s="48">
        <v>605</v>
      </c>
      <c r="S629" s="118"/>
      <c r="T629" s="57">
        <v>14601</v>
      </c>
      <c r="U629" s="78"/>
      <c r="W629" s="1">
        <f t="shared" ref="W629" si="2385">+B629</f>
        <v>44452</v>
      </c>
      <c r="X629" s="122">
        <f t="shared" ref="X629" si="2386">+G629</f>
        <v>92</v>
      </c>
      <c r="Y629">
        <f t="shared" ref="Y629" si="2387">+H629</f>
        <v>95340</v>
      </c>
      <c r="Z629" s="123">
        <f t="shared" ref="Z629" si="2388">+B629</f>
        <v>44452</v>
      </c>
      <c r="AA629">
        <f t="shared" ref="AA629" si="2389">+L629</f>
        <v>0</v>
      </c>
      <c r="AB629">
        <f t="shared" ref="AB629" si="2390">+M629</f>
        <v>4636</v>
      </c>
      <c r="AC629">
        <v>26</v>
      </c>
    </row>
    <row r="630" spans="2:29" x14ac:dyDescent="0.55000000000000004">
      <c r="B630" s="77">
        <v>44453</v>
      </c>
      <c r="C630" s="48">
        <v>1</v>
      </c>
      <c r="D630" s="84"/>
      <c r="E630" s="110"/>
      <c r="F630" s="57">
        <v>1</v>
      </c>
      <c r="G630" s="48">
        <v>73</v>
      </c>
      <c r="H630" s="89">
        <f t="shared" ref="H630" si="2391">+H629+G630</f>
        <v>95413</v>
      </c>
      <c r="I630" s="89">
        <f t="shared" ref="I630" si="2392">+H630-M630-O630</f>
        <v>837</v>
      </c>
      <c r="J630" s="48">
        <v>0</v>
      </c>
      <c r="K630" s="56">
        <f t="shared" ref="K630" si="2393">+J630+K629</f>
        <v>4</v>
      </c>
      <c r="L630" s="48">
        <v>0</v>
      </c>
      <c r="M630" s="89">
        <f t="shared" ref="M630" si="2394">+L630+M629</f>
        <v>4636</v>
      </c>
      <c r="N630" s="48">
        <v>46</v>
      </c>
      <c r="O630" s="89">
        <f t="shared" ref="O630" si="2395">+N630+O629</f>
        <v>89940</v>
      </c>
      <c r="P630" s="111">
        <f t="shared" ref="P630" si="2396">+Q630-Q629</f>
        <v>1618</v>
      </c>
      <c r="Q630" s="57">
        <v>1175662</v>
      </c>
      <c r="R630" s="48">
        <v>1011</v>
      </c>
      <c r="S630" s="118"/>
      <c r="T630" s="57">
        <v>15205</v>
      </c>
      <c r="U630" s="78"/>
      <c r="W630" s="1">
        <f t="shared" ref="W630" si="2397">+B630</f>
        <v>44453</v>
      </c>
      <c r="X630" s="122">
        <f t="shared" ref="X630" si="2398">+G630</f>
        <v>73</v>
      </c>
      <c r="Y630">
        <f t="shared" ref="Y630" si="2399">+H630</f>
        <v>95413</v>
      </c>
      <c r="Z630" s="123">
        <f t="shared" ref="Z630" si="2400">+B630</f>
        <v>44453</v>
      </c>
      <c r="AA630">
        <f t="shared" ref="AA630" si="2401">+L630</f>
        <v>0</v>
      </c>
      <c r="AB630">
        <f t="shared" ref="AB630" si="2402">+M630</f>
        <v>4636</v>
      </c>
      <c r="AC630">
        <v>26</v>
      </c>
    </row>
    <row r="631" spans="2:29" x14ac:dyDescent="0.55000000000000004">
      <c r="B631" s="77">
        <v>44454</v>
      </c>
      <c r="C631" s="48">
        <v>0</v>
      </c>
      <c r="D631" s="84"/>
      <c r="E631" s="110"/>
      <c r="F631" s="57">
        <v>0</v>
      </c>
      <c r="G631" s="48">
        <v>80</v>
      </c>
      <c r="H631" s="89">
        <f t="shared" ref="H631" si="2403">+H630+G631</f>
        <v>95493</v>
      </c>
      <c r="I631" s="89">
        <f t="shared" ref="I631" si="2404">+H631-M631-O631</f>
        <v>877</v>
      </c>
      <c r="J631" s="48">
        <v>0</v>
      </c>
      <c r="K631" s="56">
        <f t="shared" ref="K631" si="2405">+J631+K630</f>
        <v>4</v>
      </c>
      <c r="L631" s="48">
        <v>0</v>
      </c>
      <c r="M631" s="89">
        <f t="shared" ref="M631" si="2406">+L631+M630</f>
        <v>4636</v>
      </c>
      <c r="N631" s="48">
        <v>40</v>
      </c>
      <c r="O631" s="89">
        <f t="shared" ref="O631" si="2407">+N631+O630</f>
        <v>89980</v>
      </c>
      <c r="P631" s="111">
        <f t="shared" ref="P631" si="2408">+Q631-Q630</f>
        <v>1535</v>
      </c>
      <c r="Q631" s="57">
        <v>1177197</v>
      </c>
      <c r="R631" s="48">
        <v>917</v>
      </c>
      <c r="S631" s="118"/>
      <c r="T631" s="57">
        <v>15798</v>
      </c>
      <c r="U631" s="78"/>
      <c r="W631" s="1">
        <f t="shared" ref="W631" si="2409">+B631</f>
        <v>44454</v>
      </c>
      <c r="X631" s="122">
        <f t="shared" ref="X631" si="2410">+G631</f>
        <v>80</v>
      </c>
      <c r="Y631">
        <f t="shared" ref="Y631" si="2411">+H631</f>
        <v>95493</v>
      </c>
      <c r="Z631" s="123">
        <f t="shared" ref="Z631" si="2412">+B631</f>
        <v>44454</v>
      </c>
      <c r="AA631">
        <f t="shared" ref="AA631" si="2413">+L631</f>
        <v>0</v>
      </c>
      <c r="AB631">
        <f t="shared" ref="AB631" si="2414">+M631</f>
        <v>4636</v>
      </c>
      <c r="AC631">
        <v>26</v>
      </c>
    </row>
    <row r="632" spans="2:29" x14ac:dyDescent="0.55000000000000004">
      <c r="B632" s="77"/>
      <c r="C632" s="59"/>
      <c r="D632" s="49"/>
      <c r="E632" s="61"/>
      <c r="F632" s="60"/>
      <c r="G632" s="59"/>
      <c r="H632" s="61"/>
      <c r="I632" s="55"/>
      <c r="J632" s="59"/>
      <c r="K632" s="61"/>
      <c r="L632" s="59"/>
      <c r="M632" s="61"/>
      <c r="N632" s="48"/>
      <c r="O632" s="60"/>
      <c r="P632" s="124"/>
      <c r="Q632" s="60"/>
      <c r="R632" s="48"/>
      <c r="S632" s="60"/>
      <c r="T632" s="60"/>
      <c r="U632" s="78"/>
    </row>
    <row r="633" spans="2:29" ht="9.5" customHeight="1" thickBot="1" x14ac:dyDescent="0.6">
      <c r="B633" s="66"/>
      <c r="C633" s="79"/>
      <c r="D633" s="80"/>
      <c r="E633" s="82"/>
      <c r="F633" s="95"/>
      <c r="G633" s="79"/>
      <c r="H633" s="82"/>
      <c r="I633" s="82"/>
      <c r="J633" s="79"/>
      <c r="K633" s="82"/>
      <c r="L633" s="79"/>
      <c r="M633" s="82"/>
      <c r="N633" s="83"/>
      <c r="O633" s="81"/>
      <c r="P633" s="94"/>
      <c r="Q633" s="95"/>
      <c r="R633" s="120"/>
      <c r="S633" s="95"/>
      <c r="T633" s="95"/>
      <c r="U633" s="67"/>
    </row>
    <row r="635" spans="2:29" ht="13" customHeight="1" x14ac:dyDescent="0.55000000000000004">
      <c r="E635" s="112"/>
      <c r="F635" s="113"/>
      <c r="G635" s="112" t="s">
        <v>80</v>
      </c>
      <c r="H635" s="113"/>
      <c r="I635" s="113"/>
      <c r="J635" s="113"/>
      <c r="U635" s="72"/>
    </row>
    <row r="636" spans="2:29" ht="13" customHeight="1" x14ac:dyDescent="0.55000000000000004">
      <c r="E636" s="112" t="s">
        <v>98</v>
      </c>
      <c r="F636" s="113"/>
      <c r="G636" s="294" t="s">
        <v>79</v>
      </c>
      <c r="H636" s="295"/>
      <c r="I636" s="112" t="s">
        <v>106</v>
      </c>
      <c r="J636" s="113"/>
    </row>
    <row r="637" spans="2:29" ht="13" customHeight="1" x14ac:dyDescent="0.55000000000000004">
      <c r="B637" s="130"/>
      <c r="E637" s="114" t="s">
        <v>108</v>
      </c>
      <c r="F637" s="113"/>
      <c r="G637" s="115"/>
      <c r="H637" s="115"/>
      <c r="I637" s="112" t="s">
        <v>107</v>
      </c>
      <c r="J637" s="113"/>
    </row>
    <row r="638" spans="2:29" ht="18.5" customHeight="1" x14ac:dyDescent="0.55000000000000004">
      <c r="E638" s="112" t="s">
        <v>96</v>
      </c>
      <c r="F638" s="113"/>
      <c r="G638" s="112" t="s">
        <v>97</v>
      </c>
      <c r="H638" s="113"/>
      <c r="I638" s="113"/>
      <c r="J638" s="113"/>
    </row>
    <row r="639" spans="2:29" ht="13" customHeight="1" x14ac:dyDescent="0.55000000000000004">
      <c r="E639" s="112" t="s">
        <v>98</v>
      </c>
      <c r="F639" s="113"/>
      <c r="G639" s="112" t="s">
        <v>99</v>
      </c>
      <c r="H639" s="113"/>
      <c r="I639" s="113"/>
      <c r="J639" s="113"/>
    </row>
    <row r="640" spans="2:29" ht="13" customHeight="1" x14ac:dyDescent="0.55000000000000004">
      <c r="E640" s="112" t="s">
        <v>98</v>
      </c>
      <c r="F640" s="113"/>
      <c r="G640" s="112" t="s">
        <v>100</v>
      </c>
      <c r="H640" s="113"/>
      <c r="I640" s="113"/>
      <c r="J640" s="113"/>
    </row>
    <row r="641" spans="5:10" ht="13" customHeight="1" x14ac:dyDescent="0.55000000000000004">
      <c r="E641" s="112" t="s">
        <v>101</v>
      </c>
      <c r="F641" s="113"/>
      <c r="G641" s="112" t="s">
        <v>102</v>
      </c>
      <c r="H641" s="113"/>
      <c r="I641" s="113"/>
      <c r="J641" s="113"/>
    </row>
    <row r="642" spans="5:10" ht="13" customHeight="1" x14ac:dyDescent="0.55000000000000004">
      <c r="E642" s="112" t="s">
        <v>103</v>
      </c>
      <c r="F642" s="113"/>
      <c r="G642" s="112" t="s">
        <v>104</v>
      </c>
      <c r="H642" s="113"/>
      <c r="I642" s="113"/>
      <c r="J642" s="113"/>
    </row>
  </sheetData>
  <mergeCells count="12">
    <mergeCell ref="G636:H63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36"/>
  <sheetViews>
    <sheetView topLeftCell="A4" zoomScale="96" zoomScaleNormal="96" workbookViewId="0">
      <pane xSplit="1" ySplit="4" topLeftCell="B626" activePane="bottomRight" state="frozen"/>
      <selection activeCell="A4" sqref="A4"/>
      <selection pane="topRight" activeCell="B4" sqref="B4"/>
      <selection pane="bottomLeft" activeCell="A8" sqref="A8"/>
      <selection pane="bottomRight" activeCell="F632" sqref="F632"/>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30"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30"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30" si="7282">+BA563+1</f>
        <v>347</v>
      </c>
      <c r="BB567" s="130">
        <v>0</v>
      </c>
      <c r="BC567" s="27">
        <f t="shared" ref="BC567" si="7283">+BC563+BB567</f>
        <v>964</v>
      </c>
      <c r="BD567" s="238">
        <f t="shared" ref="BD567:BD630"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BF630" si="10668">+B629</f>
        <v>23</v>
      </c>
      <c r="BG629" s="132">
        <f t="shared" ref="BG629" si="10669">+BI629</f>
        <v>8701</v>
      </c>
      <c r="BH629" s="229">
        <f t="shared" ref="BH629" si="10670">+A629</f>
        <v>44453</v>
      </c>
      <c r="BI629" s="132">
        <f t="shared" ref="BI629" si="10671">+C629</f>
        <v>8701</v>
      </c>
      <c r="BJ629" s="1">
        <f t="shared" ref="BJ629" si="10672">+BE629</f>
        <v>44453</v>
      </c>
      <c r="BK629">
        <f t="shared" ref="BK629:BK630" si="10673">+L629</f>
        <v>16</v>
      </c>
      <c r="BL629">
        <f t="shared" ref="BL629:BL630" si="10674">+M629</f>
        <v>15</v>
      </c>
      <c r="BM629" s="1">
        <f t="shared" ref="BM629" si="10675">+BJ629</f>
        <v>44453</v>
      </c>
      <c r="BN629">
        <f t="shared" ref="BN629" si="10676">+BN625+BK629</f>
        <v>10955</v>
      </c>
      <c r="BO629">
        <f t="shared" ref="BO629" si="10677">+BO625+BL629</f>
        <v>6293</v>
      </c>
      <c r="BP629" s="179">
        <f t="shared" ref="BP629" si="10678">+A629</f>
        <v>44453</v>
      </c>
      <c r="BQ629">
        <f t="shared" ref="BQ629:BQ630" si="10679">+AF629</f>
        <v>12148</v>
      </c>
      <c r="BR629">
        <f t="shared" ref="BR629" si="10680">+AH629</f>
        <v>11854</v>
      </c>
      <c r="BS629">
        <f t="shared" ref="BS629:BS630"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CB630"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v>44454</v>
      </c>
      <c r="B630" s="240">
        <v>31</v>
      </c>
      <c r="C630" s="154">
        <f t="shared" ref="C630" si="10705">+B630+C629</f>
        <v>8732</v>
      </c>
      <c r="D630" s="154">
        <f t="shared" ref="D630" si="1070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6864"/>
        <v>442</v>
      </c>
      <c r="Z630" s="75">
        <f t="shared" ref="Z630" si="10707">+A630</f>
        <v>44454</v>
      </c>
      <c r="AA630" s="230">
        <f t="shared" ref="AA630" si="10708">+AF630+AL630+AR630</f>
        <v>28315</v>
      </c>
      <c r="AB630" s="230">
        <f t="shared" ref="AB630" si="10709">+AH630+AN630+AT630</f>
        <v>25663</v>
      </c>
      <c r="AC630" s="231">
        <f t="shared" ref="AC630" si="10710">+AJ630+AP630+AV630</f>
        <v>1052</v>
      </c>
      <c r="AD630" s="183">
        <f t="shared" ref="AD630" si="10711">+AF630-AF629</f>
        <v>1</v>
      </c>
      <c r="AE630" s="243">
        <f t="shared" ref="AE630" si="10712">+AE629+AD630</f>
        <v>10944</v>
      </c>
      <c r="AF630" s="155">
        <v>12149</v>
      </c>
      <c r="AG630" s="184">
        <f t="shared" ref="AG630" si="10713">+AH630-AH629</f>
        <v>4</v>
      </c>
      <c r="AH630" s="155">
        <v>11858</v>
      </c>
      <c r="AI630" s="184">
        <f t="shared" ref="AI630" si="10714">+AJ630-AJ629</f>
        <v>0</v>
      </c>
      <c r="AJ630" s="185">
        <v>213</v>
      </c>
      <c r="AK630" s="186">
        <f t="shared" ref="AK630" si="10715">+AL630-AL629</f>
        <v>0</v>
      </c>
      <c r="AL630" s="155">
        <v>63</v>
      </c>
      <c r="AM630" s="184">
        <f t="shared" ref="AM630" si="10716">+AN630-AN629</f>
        <v>0</v>
      </c>
      <c r="AN630" s="155">
        <v>63</v>
      </c>
      <c r="AO630" s="184">
        <f t="shared" ref="AO630" si="10717">+AP630-AP629</f>
        <v>0</v>
      </c>
      <c r="AP630" s="187">
        <v>0</v>
      </c>
      <c r="AQ630" s="186">
        <f t="shared" ref="AQ630" si="10718">+AR630-AR629</f>
        <v>5</v>
      </c>
      <c r="AR630" s="155">
        <v>16103</v>
      </c>
      <c r="AS630" s="184">
        <f t="shared" ref="AS630" si="10719">+AT630-AT629</f>
        <v>0</v>
      </c>
      <c r="AT630" s="155">
        <v>13742</v>
      </c>
      <c r="AU630" s="184">
        <f t="shared" ref="AU630" si="10720">+AV630-AV629</f>
        <v>0</v>
      </c>
      <c r="AV630" s="188">
        <v>839</v>
      </c>
      <c r="AW630" s="238">
        <f t="shared" si="6879"/>
        <v>469</v>
      </c>
      <c r="AX630" s="237">
        <f t="shared" ref="AX630" si="10721">+A630</f>
        <v>44454</v>
      </c>
      <c r="AY630" s="6">
        <v>0</v>
      </c>
      <c r="AZ630" s="238">
        <f t="shared" ref="AZ630" si="10722">+AZ626+AY630</f>
        <v>413</v>
      </c>
      <c r="BA630" s="238">
        <f t="shared" si="7282"/>
        <v>365</v>
      </c>
      <c r="BB630" s="130">
        <v>0</v>
      </c>
      <c r="BC630" s="27">
        <f t="shared" ref="BC630" si="10723">+BC626+BB630</f>
        <v>964</v>
      </c>
      <c r="BD630" s="238">
        <f t="shared" si="7284"/>
        <v>400</v>
      </c>
      <c r="BE630" s="229">
        <f t="shared" ref="BE630" si="10724">+Z630</f>
        <v>44454</v>
      </c>
      <c r="BF630" s="132">
        <f t="shared" ref="BF630" si="10725">+B630</f>
        <v>31</v>
      </c>
      <c r="BG630" s="132">
        <f t="shared" ref="BG630" si="10726">+BI630</f>
        <v>8732</v>
      </c>
      <c r="BH630" s="229">
        <f t="shared" ref="BH630" si="10727">+A630</f>
        <v>44454</v>
      </c>
      <c r="BI630" s="132">
        <f t="shared" ref="BI630" si="10728">+C630</f>
        <v>8732</v>
      </c>
      <c r="BJ630" s="1">
        <f t="shared" ref="BJ630" si="10729">+BE630</f>
        <v>44454</v>
      </c>
      <c r="BK630">
        <f t="shared" ref="BK630" si="10730">+L630</f>
        <v>13</v>
      </c>
      <c r="BL630">
        <f t="shared" ref="BL630" si="10731">+M630</f>
        <v>13</v>
      </c>
      <c r="BM630" s="1">
        <f t="shared" ref="BM630" si="10732">+BJ630</f>
        <v>44454</v>
      </c>
      <c r="BN630">
        <f t="shared" ref="BN630" si="10733">+BN626+BK630</f>
        <v>10965</v>
      </c>
      <c r="BO630">
        <f t="shared" ref="BO630" si="10734">+BO626+BL630</f>
        <v>6307</v>
      </c>
      <c r="BP630" s="179">
        <f t="shared" ref="BP630" si="10735">+A630</f>
        <v>44454</v>
      </c>
      <c r="BQ630">
        <f t="shared" ref="BQ630" si="10736">+AF630</f>
        <v>12149</v>
      </c>
      <c r="BR630">
        <f t="shared" ref="BR630" si="10737">+AH630</f>
        <v>11858</v>
      </c>
      <c r="BS630">
        <f t="shared" ref="BS630" si="10738">+AJ630</f>
        <v>213</v>
      </c>
      <c r="BT630">
        <v>15</v>
      </c>
      <c r="BU630">
        <f t="shared" ref="BU630" si="10739">+AD630</f>
        <v>1</v>
      </c>
      <c r="BV630">
        <f t="shared" ref="BV630" si="10740">+BV626+BU630</f>
        <v>847</v>
      </c>
      <c r="BW630" s="179">
        <f t="shared" ref="BW630" si="10741">+A630</f>
        <v>44454</v>
      </c>
      <c r="BX630">
        <f t="shared" ref="BX630" si="10742">+AL630</f>
        <v>63</v>
      </c>
      <c r="BY630">
        <f t="shared" ref="BY630" si="10743">+AN630</f>
        <v>63</v>
      </c>
      <c r="BZ630">
        <f t="shared" ref="BZ630" si="10744">+AP630</f>
        <v>0</v>
      </c>
      <c r="CA630" s="179">
        <f t="shared" ref="CA630" si="10745">+A630</f>
        <v>44454</v>
      </c>
      <c r="CB630">
        <f t="shared" ref="CB630" si="10746">+AR630</f>
        <v>16103</v>
      </c>
      <c r="CC630">
        <f t="shared" ref="CC630" si="10747">+AT630</f>
        <v>13742</v>
      </c>
      <c r="CD630">
        <f t="shared" ref="CD630" si="10748">+AV630</f>
        <v>839</v>
      </c>
      <c r="CE630" s="179">
        <f t="shared" ref="CE630" si="10749">+A630</f>
        <v>44454</v>
      </c>
      <c r="CF630">
        <f t="shared" ref="CF630" si="10750">+AD630</f>
        <v>1</v>
      </c>
      <c r="CG630">
        <f t="shared" ref="CG630" si="10751">+AG630</f>
        <v>4</v>
      </c>
      <c r="CH630" s="179">
        <f t="shared" ref="CH630" si="10752">+A630</f>
        <v>44454</v>
      </c>
      <c r="CI630">
        <f t="shared" ref="CI630" si="10753">+AI630</f>
        <v>0</v>
      </c>
      <c r="CJ630" s="1">
        <f t="shared" ref="CJ630" si="10754">+Z630</f>
        <v>44454</v>
      </c>
      <c r="CK630" s="282">
        <f t="shared" ref="CK630" si="10755">+AD630</f>
        <v>1</v>
      </c>
      <c r="CL630" s="1">
        <f t="shared" ref="CL630" si="10756">+Z630</f>
        <v>44454</v>
      </c>
      <c r="CM630" s="283">
        <f t="shared" ref="CM630" si="10757">+AI630</f>
        <v>0</v>
      </c>
      <c r="CN630" s="179">
        <f t="shared" ref="CN630" si="10758">+A630</f>
        <v>44454</v>
      </c>
      <c r="CO630">
        <f t="shared" ref="CO630" si="10759">+AQ630</f>
        <v>5</v>
      </c>
      <c r="CP630">
        <f t="shared" ref="CP630" si="10760">+AU630</f>
        <v>0</v>
      </c>
      <c r="CQ630">
        <f t="shared" ref="CQ630" si="10761">+AS630</f>
        <v>0</v>
      </c>
    </row>
    <row r="631" spans="1:95" ht="18" customHeight="1" x14ac:dyDescent="0.55000000000000004">
      <c r="A631" s="179"/>
      <c r="B631" s="240"/>
      <c r="C631" s="154"/>
      <c r="D631" s="154"/>
      <c r="E631" s="147"/>
      <c r="F631" s="147"/>
      <c r="G631" s="147"/>
      <c r="H631" s="135"/>
      <c r="I631" s="147"/>
      <c r="J631" s="135"/>
      <c r="K631" s="42"/>
      <c r="L631" s="146"/>
      <c r="M631" s="147"/>
      <c r="N631" s="135"/>
      <c r="O631" s="135"/>
      <c r="P631" s="147"/>
      <c r="Q631" s="147"/>
      <c r="R631" s="135"/>
      <c r="S631" s="135"/>
      <c r="T631" s="147"/>
      <c r="U631" s="147"/>
      <c r="V631" s="135"/>
      <c r="W631" s="42"/>
      <c r="X631" s="148"/>
      <c r="Y631" s="5"/>
      <c r="Z631" s="75"/>
      <c r="AA631" s="230"/>
      <c r="AB631" s="230"/>
      <c r="AC631" s="231"/>
      <c r="AD631" s="183"/>
      <c r="AE631" s="243"/>
      <c r="AF631" s="155"/>
      <c r="AG631" s="184"/>
      <c r="AH631" s="155"/>
      <c r="AI631" s="184"/>
      <c r="AJ631" s="185"/>
      <c r="AK631" s="186"/>
      <c r="AL631" s="155"/>
      <c r="AM631" s="184"/>
      <c r="AN631" s="155"/>
      <c r="AO631" s="184"/>
      <c r="AP631" s="187"/>
      <c r="AQ631" s="186"/>
      <c r="AR631" s="155"/>
      <c r="AS631" s="184"/>
      <c r="AT631" s="155"/>
      <c r="AU631" s="184"/>
      <c r="AV631" s="188"/>
      <c r="AW631" s="238"/>
      <c r="AX631" s="237"/>
      <c r="AY631" s="6"/>
      <c r="AZ631" s="238"/>
      <c r="BA631" s="238"/>
      <c r="BB631" s="130"/>
      <c r="BC631" s="27"/>
      <c r="BD631" s="238"/>
      <c r="BE631" s="229"/>
      <c r="BF631" s="132"/>
      <c r="BG631" s="132"/>
      <c r="BH631" s="229"/>
      <c r="BI631" s="132"/>
      <c r="BJ631" s="1"/>
      <c r="BM631" s="1"/>
      <c r="BP631" s="179"/>
      <c r="BW631" s="179"/>
      <c r="CA631" s="179"/>
      <c r="CE631" s="179"/>
      <c r="CH631" s="179"/>
      <c r="CJ631" s="1"/>
      <c r="CK631" s="282"/>
      <c r="CL631" s="1"/>
      <c r="CM631" s="283"/>
      <c r="CN631" s="179"/>
    </row>
    <row r="632" spans="1:95" ht="7" customHeight="1" thickBot="1" x14ac:dyDescent="0.6">
      <c r="A632" s="66"/>
      <c r="B632" s="146"/>
      <c r="C632" s="154"/>
      <c r="D632" s="147"/>
      <c r="E632" s="147"/>
      <c r="F632" s="147"/>
      <c r="G632" s="147"/>
      <c r="H632" s="135"/>
      <c r="I632" s="147"/>
      <c r="J632" s="135"/>
      <c r="K632" s="148"/>
      <c r="L632" s="146"/>
      <c r="M632" s="147"/>
      <c r="N632" s="135"/>
      <c r="O632" s="135"/>
      <c r="P632" s="147"/>
      <c r="Q632" s="147"/>
      <c r="R632" s="135"/>
      <c r="S632" s="135"/>
      <c r="T632" s="147"/>
      <c r="U632" s="147"/>
      <c r="V632" s="135"/>
      <c r="W632" s="42"/>
      <c r="X632" s="148"/>
      <c r="Z632" s="66"/>
      <c r="AA632" s="64"/>
      <c r="AB632" s="64"/>
      <c r="AC632" s="64"/>
      <c r="AD632" s="183"/>
      <c r="AE632" s="243"/>
      <c r="AF632" s="155"/>
      <c r="AG632" s="184"/>
      <c r="AH632" s="155"/>
      <c r="AI632" s="184"/>
      <c r="AJ632" s="185"/>
      <c r="AK632" s="186"/>
      <c r="AL632" s="155"/>
      <c r="AM632" s="184"/>
      <c r="AN632" s="155"/>
      <c r="AO632" s="184"/>
      <c r="AP632" s="187"/>
      <c r="AQ632" s="186"/>
      <c r="AR632" s="155"/>
      <c r="AS632" s="184"/>
      <c r="AT632" s="155"/>
      <c r="AU632" s="184"/>
      <c r="AV632" s="188"/>
    </row>
    <row r="633" spans="1:95" x14ac:dyDescent="0.55000000000000004">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AE633">
        <f>SUM(AD443:AD448)</f>
        <v>190</v>
      </c>
      <c r="AY633" s="45" t="s">
        <v>476</v>
      </c>
      <c r="BB633" s="45" t="s">
        <v>475</v>
      </c>
      <c r="BU633">
        <f>SUM(BU442:BU632)</f>
        <v>999</v>
      </c>
    </row>
    <row r="634" spans="1:95" x14ac:dyDescent="0.55000000000000004">
      <c r="B634">
        <f>SUM(B554:B584)</f>
        <v>832</v>
      </c>
      <c r="AI634" s="259">
        <f>SUM(AI189:AI558)</f>
        <v>205</v>
      </c>
      <c r="AY634" s="45">
        <f>SUM(AY359:AY413)</f>
        <v>69</v>
      </c>
      <c r="BB634" s="45">
        <f>SUM(BB374:BB413)</f>
        <v>941</v>
      </c>
    </row>
    <row r="635" spans="1:95" x14ac:dyDescent="0.55000000000000004">
      <c r="L635">
        <f>SUM(L97:L634)</f>
        <v>12088</v>
      </c>
      <c r="P635">
        <f>SUM(P97:P634)</f>
        <v>2466</v>
      </c>
      <c r="AD635">
        <f>SUM(AD188:AD194)</f>
        <v>82</v>
      </c>
      <c r="AY635" s="45" t="s">
        <v>687</v>
      </c>
    </row>
    <row r="636" spans="1:95" ht="15" customHeight="1" x14ac:dyDescent="0.55000000000000004">
      <c r="A636" s="130"/>
      <c r="D636">
        <f>SUM(B229:B259)</f>
        <v>435</v>
      </c>
      <c r="Z636" s="130"/>
      <c r="AA636" s="130"/>
      <c r="AB636" s="130"/>
      <c r="AC636" s="130"/>
      <c r="AF636">
        <f>SUM(AD188:AD558)</f>
        <v>10740</v>
      </c>
      <c r="AY636" s="45">
        <f>SUM(AY581:AY632)</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03"/>
  <sheetViews>
    <sheetView zoomScaleNormal="100" workbookViewId="0">
      <pane xSplit="3" ySplit="1" topLeftCell="D384" activePane="bottomRight" state="frozen"/>
      <selection pane="topRight" activeCell="C1" sqref="C1"/>
      <selection pane="bottomLeft" activeCell="A2" sqref="A2"/>
      <selection pane="bottomRight" activeCell="F395" sqref="F395"/>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393"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c r="C394" s="1"/>
      <c r="E394" s="293"/>
      <c r="I394" s="265"/>
      <c r="AG394" s="1"/>
      <c r="AH394" s="266"/>
    </row>
    <row r="395" spans="2:35" x14ac:dyDescent="0.55000000000000004">
      <c r="B395" s="240"/>
      <c r="C395" s="1"/>
      <c r="AG395" s="278">
        <v>1</v>
      </c>
    </row>
    <row r="396" spans="2:35" s="264" customFormat="1" ht="5" customHeight="1" x14ac:dyDescent="0.55000000000000004">
      <c r="B396" s="263"/>
      <c r="C396" s="262"/>
      <c r="AF396" s="5"/>
    </row>
    <row r="397" spans="2:35" ht="5.5" customHeight="1" x14ac:dyDescent="0.55000000000000004">
      <c r="B397" s="256"/>
      <c r="C397" s="1"/>
    </row>
    <row r="398" spans="2:35" x14ac:dyDescent="0.55000000000000004">
      <c r="B398">
        <f>SUM(B2:B397)</f>
        <v>6378</v>
      </c>
      <c r="C398" s="1" t="s">
        <v>348</v>
      </c>
      <c r="D398" s="27">
        <f>SUM(D2:D397)</f>
        <v>1659</v>
      </c>
      <c r="E398" s="27">
        <f>SUM(E2:E397)</f>
        <v>1241</v>
      </c>
      <c r="F398" s="27">
        <f>SUM(F2:F397)</f>
        <v>549</v>
      </c>
      <c r="G398" s="27">
        <f>SUM(G2:G397)</f>
        <v>311</v>
      </c>
      <c r="H398" s="27">
        <f>SUM(H2:H397)</f>
        <v>432</v>
      </c>
      <c r="J398">
        <f t="shared" ref="J398:AE398" si="806">SUM(J2:J397)</f>
        <v>107</v>
      </c>
      <c r="K398">
        <f t="shared" si="806"/>
        <v>6</v>
      </c>
      <c r="L398">
        <f t="shared" si="806"/>
        <v>17</v>
      </c>
      <c r="M398">
        <f t="shared" si="806"/>
        <v>30</v>
      </c>
      <c r="N398">
        <f t="shared" si="806"/>
        <v>37</v>
      </c>
      <c r="O398">
        <f t="shared" si="806"/>
        <v>17</v>
      </c>
      <c r="P398">
        <f t="shared" si="806"/>
        <v>25</v>
      </c>
      <c r="Q398">
        <f t="shared" si="806"/>
        <v>94</v>
      </c>
      <c r="R398">
        <f t="shared" si="806"/>
        <v>10</v>
      </c>
      <c r="S398">
        <f t="shared" si="806"/>
        <v>62</v>
      </c>
      <c r="T398">
        <f t="shared" si="806"/>
        <v>52</v>
      </c>
      <c r="U398">
        <f t="shared" si="806"/>
        <v>106</v>
      </c>
      <c r="V398">
        <f t="shared" si="806"/>
        <v>1</v>
      </c>
      <c r="W398">
        <f t="shared" si="806"/>
        <v>1</v>
      </c>
      <c r="X398">
        <f t="shared" si="806"/>
        <v>82</v>
      </c>
      <c r="Y398">
        <f t="shared" si="806"/>
        <v>125</v>
      </c>
      <c r="Z398">
        <f t="shared" si="806"/>
        <v>1</v>
      </c>
      <c r="AA398">
        <f t="shared" si="806"/>
        <v>77</v>
      </c>
      <c r="AB398">
        <f t="shared" si="806"/>
        <v>53</v>
      </c>
      <c r="AC398">
        <f t="shared" si="806"/>
        <v>253</v>
      </c>
      <c r="AD398">
        <f t="shared" si="806"/>
        <v>866</v>
      </c>
      <c r="AE398">
        <f t="shared" si="806"/>
        <v>164</v>
      </c>
    </row>
    <row r="399" spans="2:35" x14ac:dyDescent="0.55000000000000004">
      <c r="C399" s="1"/>
    </row>
    <row r="400" spans="2:35" ht="5" customHeight="1" x14ac:dyDescent="0.55000000000000004">
      <c r="C400" s="1"/>
    </row>
    <row r="403" spans="2:10" x14ac:dyDescent="0.55000000000000004">
      <c r="B403" s="240"/>
      <c r="J40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3" zoomScale="70" zoomScaleNormal="70" workbookViewId="0">
      <selection activeCell="Z117" sqref="Z117"/>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37"/>
  <sheetViews>
    <sheetView topLeftCell="A2" workbookViewId="0">
      <pane xSplit="2" ySplit="2" topLeftCell="C430" activePane="bottomRight" state="frozen"/>
      <selection activeCell="O24" sqref="O24"/>
      <selection pane="topRight" activeCell="O24" sqref="O24"/>
      <selection pane="bottomLeft" activeCell="O24" sqref="O24"/>
      <selection pane="bottomRight" activeCell="G435" sqref="G43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x14ac:dyDescent="0.55000000000000004">
      <c r="B435" s="249"/>
      <c r="C435" s="45"/>
      <c r="G435" s="1"/>
      <c r="H435" s="129"/>
      <c r="I435" s="286"/>
      <c r="J435" s="129"/>
      <c r="K435" s="287"/>
      <c r="L435" s="288"/>
      <c r="M435" s="286"/>
      <c r="N435" s="287"/>
      <c r="O435" s="129"/>
      <c r="P435" s="286"/>
      <c r="Q435" s="289"/>
      <c r="R435" s="290"/>
      <c r="S435" s="289"/>
      <c r="T435" s="129"/>
      <c r="U435" s="291"/>
      <c r="V435" s="286"/>
      <c r="W435" s="286"/>
      <c r="X435" s="129"/>
      <c r="Y435" s="286"/>
      <c r="Z435" s="129"/>
    </row>
    <row r="436" spans="1:26" ht="7.5" customHeight="1" x14ac:dyDescent="0.55000000000000004">
      <c r="H436" s="286"/>
      <c r="I436" s="286"/>
      <c r="J436" s="286"/>
      <c r="K436" s="286"/>
      <c r="L436" s="292"/>
      <c r="M436" s="286"/>
      <c r="N436" s="286"/>
      <c r="O436" s="286"/>
      <c r="P436" s="286"/>
      <c r="Q436" s="286"/>
      <c r="R436" s="292"/>
      <c r="S436" s="286"/>
      <c r="T436" s="286"/>
      <c r="U436" s="286"/>
      <c r="V436" s="286"/>
      <c r="W436" s="286"/>
      <c r="X436" s="129"/>
      <c r="Y436" s="286"/>
      <c r="Z436" s="129"/>
    </row>
    <row r="437" spans="1:26" x14ac:dyDescent="0.55000000000000004">
      <c r="H437" s="286"/>
      <c r="I437" s="286"/>
      <c r="J437" s="286"/>
      <c r="K437" s="286"/>
      <c r="L437" s="292"/>
      <c r="M437" s="286"/>
      <c r="N437" s="286"/>
      <c r="O437" s="286"/>
      <c r="P437" s="286"/>
      <c r="Q437" s="286"/>
      <c r="R437" s="292"/>
      <c r="S437" s="286"/>
      <c r="T437" s="286"/>
      <c r="U437" s="286"/>
      <c r="V437" s="286"/>
      <c r="W437" s="286"/>
      <c r="X437" s="129"/>
      <c r="Y437" s="286"/>
      <c r="Z437"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2021-09-16T06:17:27Z</dcterms:modified>
</cp:coreProperties>
</file>