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ACDB478E-307B-498C-9911-F157F9484FA3}"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49" i="5" l="1"/>
  <c r="CP649" i="5"/>
  <c r="CO649" i="5"/>
  <c r="CN649" i="5"/>
  <c r="CM649" i="5"/>
  <c r="CL649" i="5"/>
  <c r="CK649" i="5"/>
  <c r="CJ649" i="5"/>
  <c r="CI649" i="5"/>
  <c r="CH649" i="5"/>
  <c r="CG649" i="5"/>
  <c r="CF649" i="5"/>
  <c r="CE649" i="5"/>
  <c r="CD649" i="5"/>
  <c r="CC649" i="5"/>
  <c r="CB649" i="5"/>
  <c r="CA649" i="5"/>
  <c r="BZ649" i="5"/>
  <c r="BY649" i="5"/>
  <c r="BX649" i="5"/>
  <c r="BW649" i="5"/>
  <c r="BV649" i="5"/>
  <c r="BU649" i="5"/>
  <c r="BS649" i="5"/>
  <c r="BR649" i="5"/>
  <c r="BQ649" i="5"/>
  <c r="BP649" i="5"/>
  <c r="BL649" i="5"/>
  <c r="BO649" i="5" s="1"/>
  <c r="BK649" i="5"/>
  <c r="BN649" i="5" s="1"/>
  <c r="BI649" i="5"/>
  <c r="BH649" i="5"/>
  <c r="BG649" i="5"/>
  <c r="BF649" i="5"/>
  <c r="BE649" i="5"/>
  <c r="BJ649" i="5" s="1"/>
  <c r="BM649" i="5" s="1"/>
  <c r="BD649" i="5"/>
  <c r="BC649" i="5"/>
  <c r="BA649" i="5"/>
  <c r="AZ649" i="5"/>
  <c r="AX649" i="5"/>
  <c r="AW649" i="5"/>
  <c r="AU649" i="5"/>
  <c r="AS649" i="5"/>
  <c r="AQ649" i="5"/>
  <c r="AO649" i="5"/>
  <c r="AM649" i="5"/>
  <c r="AK649" i="5"/>
  <c r="AI649" i="5"/>
  <c r="AG649" i="5"/>
  <c r="B412" i="7"/>
  <c r="P650" i="2"/>
  <c r="O650" i="2"/>
  <c r="M650" i="2"/>
  <c r="AB650" i="2" s="1"/>
  <c r="K650" i="2"/>
  <c r="H650" i="2"/>
  <c r="I650" i="2" s="1"/>
  <c r="AA650" i="2"/>
  <c r="Z650" i="2"/>
  <c r="X650" i="2"/>
  <c r="W650" i="2"/>
  <c r="AD649" i="5"/>
  <c r="AE649" i="5" s="1"/>
  <c r="AC649" i="5"/>
  <c r="AB649" i="5"/>
  <c r="AA649" i="5"/>
  <c r="Z649" i="5"/>
  <c r="Y649" i="5"/>
  <c r="C649" i="5"/>
  <c r="D649" i="5" s="1"/>
  <c r="AI412" i="7"/>
  <c r="AG412" i="7"/>
  <c r="I412" i="7"/>
  <c r="Y453" i="6"/>
  <c r="Z453" i="6" s="1"/>
  <c r="X453" i="6"/>
  <c r="V453" i="6"/>
  <c r="U453" i="6"/>
  <c r="T453" i="6"/>
  <c r="S453" i="6"/>
  <c r="R453" i="6"/>
  <c r="N453" i="6"/>
  <c r="L453" i="6"/>
  <c r="K453" i="6"/>
  <c r="I453" i="6"/>
  <c r="W453" i="6" s="1"/>
  <c r="CQ648" i="5"/>
  <c r="CN648" i="5"/>
  <c r="CM648" i="5"/>
  <c r="CI648" i="5"/>
  <c r="CH648" i="5"/>
  <c r="CE648" i="5"/>
  <c r="CD648" i="5"/>
  <c r="CC648" i="5"/>
  <c r="CB648" i="5"/>
  <c r="CA648" i="5"/>
  <c r="BZ648" i="5"/>
  <c r="BY648" i="5"/>
  <c r="BX648" i="5"/>
  <c r="BW648" i="5"/>
  <c r="BS648" i="5"/>
  <c r="BR648" i="5"/>
  <c r="BQ648" i="5"/>
  <c r="BP648" i="5"/>
  <c r="BL648" i="5"/>
  <c r="BK648" i="5"/>
  <c r="BH648" i="5"/>
  <c r="BF648" i="5"/>
  <c r="AX648" i="5"/>
  <c r="AU648" i="5"/>
  <c r="CP648" i="5" s="1"/>
  <c r="AS648" i="5"/>
  <c r="AA649" i="2"/>
  <c r="Z649" i="2"/>
  <c r="X649" i="2"/>
  <c r="W649" i="2"/>
  <c r="P649" i="2"/>
  <c r="AQ648" i="5"/>
  <c r="CO648" i="5" s="1"/>
  <c r="AO648" i="5"/>
  <c r="AM648" i="5"/>
  <c r="AK648" i="5"/>
  <c r="AI648" i="5"/>
  <c r="AG648" i="5"/>
  <c r="CG648" i="5" s="1"/>
  <c r="AD648" i="5"/>
  <c r="CF648" i="5" s="1"/>
  <c r="AC648" i="5"/>
  <c r="AB648" i="5"/>
  <c r="AA648" i="5"/>
  <c r="Z648" i="5"/>
  <c r="BE648" i="5" s="1"/>
  <c r="BJ648" i="5" s="1"/>
  <c r="BM648" i="5" s="1"/>
  <c r="AH412" i="7" l="1"/>
  <c r="Y650" i="2"/>
  <c r="CJ648" i="5"/>
  <c r="BU648" i="5"/>
  <c r="CK648" i="5"/>
  <c r="CL648" i="5"/>
  <c r="AI411" i="7"/>
  <c r="AG411" i="7"/>
  <c r="I411" i="7"/>
  <c r="B411" i="7" s="1"/>
  <c r="AH411" i="7" s="1"/>
  <c r="Y452" i="6"/>
  <c r="V452" i="6"/>
  <c r="U452" i="6"/>
  <c r="CN647" i="5"/>
  <c r="CK647" i="5"/>
  <c r="CI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L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AO645" i="5"/>
  <c r="AM645" i="5"/>
  <c r="AK645" i="5"/>
  <c r="AI645" i="5"/>
  <c r="CM645" i="5" s="1"/>
  <c r="AG645" i="5"/>
  <c r="CG645" i="5" s="1"/>
  <c r="CO645" i="5"/>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54"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BE647" i="5" l="1"/>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56" i="5"/>
  <c r="AS581" i="5"/>
  <c r="CQ581" i="5" s="1"/>
  <c r="AG581" i="5"/>
  <c r="CG581" i="5" s="1"/>
  <c r="W417"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17"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1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1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53" i="5" s="1"/>
  <c r="CF443" i="5"/>
  <c r="AE65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54" i="5"/>
  <c r="CH378" i="5" l="1"/>
  <c r="CE378" i="5"/>
  <c r="CD378" i="5"/>
  <c r="CC378" i="5"/>
  <c r="CB378" i="5"/>
  <c r="CA378" i="5"/>
  <c r="BZ378" i="5"/>
  <c r="BY378" i="5"/>
  <c r="BX378" i="5"/>
  <c r="BW378" i="5"/>
  <c r="BS378" i="5"/>
  <c r="BR378" i="5"/>
  <c r="BQ378" i="5"/>
  <c r="BP378" i="5"/>
  <c r="BL378" i="5"/>
  <c r="BK378" i="5"/>
  <c r="BH378" i="5"/>
  <c r="BF378" i="5"/>
  <c r="BB654"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17"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17" i="7"/>
  <c r="AD417" i="7"/>
  <c r="AC417" i="7"/>
  <c r="AA417" i="7"/>
  <c r="G417" i="7"/>
  <c r="X417" i="7"/>
  <c r="M417" i="7"/>
  <c r="E417"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2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5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5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56" i="5"/>
  <c r="AD65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55" i="5"/>
  <c r="L65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BI567" i="5"/>
  <c r="BG567" i="5" s="1"/>
  <c r="D567" i="5"/>
  <c r="D566" i="5"/>
  <c r="BI566" i="5"/>
  <c r="BG566" i="5" s="1"/>
  <c r="Y313" i="2"/>
  <c r="H314" i="2"/>
  <c r="M286" i="2"/>
  <c r="AB285" i="2"/>
  <c r="I285" i="2"/>
  <c r="D648" i="5" l="1"/>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W452" i="6" s="1"/>
  <c r="H341" i="2"/>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49" i="2" l="1"/>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17" i="7"/>
  <c r="S417" i="7"/>
  <c r="Q417" i="7"/>
  <c r="Y417" i="7"/>
  <c r="AB417"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17" i="7"/>
  <c r="AI371" i="7"/>
  <c r="R417" i="7"/>
  <c r="B371" i="7"/>
  <c r="AH371" i="7" s="1"/>
  <c r="T417" i="7"/>
  <c r="AB649" i="2" l="1"/>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B417" i="7" l="1"/>
  <c r="N417" i="7"/>
  <c r="L417" i="7"/>
  <c r="J417" i="7"/>
  <c r="D417" i="7"/>
  <c r="AI392" i="7"/>
  <c r="H417" i="7"/>
  <c r="B392" i="7"/>
  <c r="AH392" i="7" s="1"/>
  <c r="F417" i="7"/>
</calcChain>
</file>

<file path=xl/sharedStrings.xml><?xml version="1.0" encoding="utf-8"?>
<sst xmlns="http://schemas.openxmlformats.org/spreadsheetml/2006/main" count="971" uniqueCount="753">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</sst>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国家衛健委発表に基づく感染状況!$X$27:$X$653</c:f>
              <c:numCache>
                <c:formatCode>#,##0_);[Red]\(#,##0\)</c:formatCode>
                <c:ptCount val="62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国家衛健委発表に基づく感染状況!$Y$27:$Y$653</c:f>
              <c:numCache>
                <c:formatCode>General</c:formatCode>
                <c:ptCount val="62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香港マカオ台湾の患者・海外輸入症例・無症状病原体保有者!$CL$189:$CL$651</c:f>
              <c:numCache>
                <c:formatCode>m"月"d"日"</c:formatCode>
                <c:ptCount val="46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numCache>
            </c:numRef>
          </c:cat>
          <c:val>
            <c:numRef>
              <c:f>香港マカオ台湾の患者・海外輸入症例・無症状病原体保有者!$CM$189:$CM$651</c:f>
              <c:numCache>
                <c:formatCode>General</c:formatCode>
                <c:ptCount val="4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香港マカオ台湾の患者・海外輸入症例・無症状病原体保有者!$CJ$189:$CJ$652</c:f>
              <c:numCache>
                <c:formatCode>m"月"d"日"</c:formatCode>
                <c:ptCount val="4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numCache>
            </c:numRef>
          </c:cat>
          <c:val>
            <c:numRef>
              <c:f>香港マカオ台湾の患者・海外輸入症例・無症状病原体保有者!$CK$189:$CK$652</c:f>
              <c:numCache>
                <c:formatCode>General</c:formatCode>
                <c:ptCount val="46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省市別輸入症例数変化!$C$2:$C$415</c:f>
              <c:numCache>
                <c:formatCode>m"月"d"日"</c:formatCode>
                <c:ptCount val="4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numCache>
            </c:numRef>
          </c:cat>
          <c:val>
            <c:numRef>
              <c:f>省市別輸入症例数変化!$D$2:$D$415</c:f>
              <c:numCache>
                <c:formatCode>General</c:formatCode>
                <c:ptCount val="41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省市別輸入症例数変化!$C$2:$C$415</c:f>
              <c:numCache>
                <c:formatCode>m"月"d"日"</c:formatCode>
                <c:ptCount val="4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numCache>
            </c:numRef>
          </c:cat>
          <c:val>
            <c:numRef>
              <c:f>省市別輸入症例数変化!$E$2:$E$415</c:f>
              <c:numCache>
                <c:formatCode>General</c:formatCode>
                <c:ptCount val="41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省市別輸入症例数変化!$C$2:$C$415</c:f>
              <c:numCache>
                <c:formatCode>m"月"d"日"</c:formatCode>
                <c:ptCount val="4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numCache>
            </c:numRef>
          </c:cat>
          <c:val>
            <c:numRef>
              <c:f>省市別輸入症例数変化!$F$2:$F$415</c:f>
              <c:numCache>
                <c:formatCode>General</c:formatCode>
                <c:ptCount val="41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省市別輸入症例数変化!$C$2:$C$415</c:f>
              <c:numCache>
                <c:formatCode>m"月"d"日"</c:formatCode>
                <c:ptCount val="4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numCache>
            </c:numRef>
          </c:cat>
          <c:val>
            <c:numRef>
              <c:f>省市別輸入症例数変化!$G$2:$G$415</c:f>
              <c:numCache>
                <c:formatCode>General</c:formatCode>
                <c:ptCount val="41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省市別輸入症例数変化!$C$2:$C$415</c:f>
              <c:numCache>
                <c:formatCode>m"月"d"日"</c:formatCode>
                <c:ptCount val="4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numCache>
            </c:numRef>
          </c:cat>
          <c:val>
            <c:numRef>
              <c:f>省市別輸入症例数変化!$H$2:$H$415</c:f>
              <c:numCache>
                <c:formatCode>General</c:formatCode>
                <c:ptCount val="41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省市別輸入症例数変化!$C$2:$C$415</c:f>
              <c:numCache>
                <c:formatCode>m"月"d"日"</c:formatCode>
                <c:ptCount val="4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numCache>
            </c:numRef>
          </c:cat>
          <c:val>
            <c:numRef>
              <c:f>省市別輸入症例数変化!$I$2:$I$415</c:f>
              <c:numCache>
                <c:formatCode>0_);[Red]\(0\)</c:formatCode>
                <c:ptCount val="41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省市別輸入症例数変化!$AG$2:$AG$414</c:f>
              <c:numCache>
                <c:formatCode>m"月"d"日"</c:formatCode>
                <c:ptCount val="4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2" formatCode="General">
                  <c:v>1</c:v>
                </c:pt>
              </c:numCache>
            </c:numRef>
          </c:cat>
          <c:val>
            <c:numRef>
              <c:f>省市別輸入症例数変化!$AH$2:$AH$414</c:f>
              <c:numCache>
                <c:formatCode>0_);[Red]\(0\)</c:formatCode>
                <c:ptCount val="41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省市別輸入症例数変化!$AG$2:$AG$414</c:f>
              <c:numCache>
                <c:formatCode>m"月"d"日"</c:formatCode>
                <c:ptCount val="4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2" formatCode="General">
                  <c:v>1</c:v>
                </c:pt>
              </c:numCache>
            </c:numRef>
          </c:cat>
          <c:val>
            <c:numRef>
              <c:f>省市別輸入症例数変化!$AI$2:$AI$414</c:f>
              <c:numCache>
                <c:formatCode>General</c:formatCode>
                <c:ptCount val="41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香港マカオ台湾の患者・海外輸入症例・無症状病原体保有者!$BQ$29:$BQ$652</c:f>
              <c:numCache>
                <c:formatCode>General</c:formatCode>
                <c:ptCount val="62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香港マカオ台湾の患者・海外輸入症例・無症状病原体保有者!$BR$29:$BR$652</c:f>
              <c:numCache>
                <c:formatCode>General</c:formatCode>
                <c:ptCount val="6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香港マカオ台湾の患者・海外輸入症例・無症状病原体保有者!$BS$29:$BS$652</c:f>
              <c:numCache>
                <c:formatCode>General</c:formatCode>
                <c:ptCount val="62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香港マカオ台湾の患者・海外輸入症例・無症状病原体保有者!$AX$169:$AX$652</c:f>
              <c:numCache>
                <c:formatCode>m"月"d"日"</c:formatCode>
                <c:ptCount val="4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numCache>
            </c:numRef>
          </c:cat>
          <c:val>
            <c:numRef>
              <c:f>香港マカオ台湾の患者・海外輸入症例・無症状病原体保有者!$AY$169:$AY$652</c:f>
              <c:numCache>
                <c:formatCode>General</c:formatCode>
                <c:ptCount val="48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香港マカオ台湾の患者・海外輸入症例・無症状病原体保有者!$AX$169:$AX$652</c:f>
              <c:numCache>
                <c:formatCode>m"月"d"日"</c:formatCode>
                <c:ptCount val="4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numCache>
            </c:numRef>
          </c:cat>
          <c:val>
            <c:numRef>
              <c:f>香港マカオ台湾の患者・海外輸入症例・無症状病原体保有者!$BB$169:$BB$652</c:f>
              <c:numCache>
                <c:formatCode>General</c:formatCode>
                <c:ptCount val="48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香港マカオ台湾の患者・海外輸入症例・無症状病原体保有者!$AX$169:$AX$652</c:f>
              <c:numCache>
                <c:formatCode>m"月"d"日"</c:formatCode>
                <c:ptCount val="4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numCache>
            </c:numRef>
          </c:cat>
          <c:val>
            <c:numRef>
              <c:f>香港マカオ台湾の患者・海外輸入症例・無症状病原体保有者!$AZ$169:$AZ$652</c:f>
              <c:numCache>
                <c:formatCode>General</c:formatCode>
                <c:ptCount val="48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香港マカオ台湾の患者・海外輸入症例・無症状病原体保有者!$AX$169:$AX$652</c:f>
              <c:numCache>
                <c:formatCode>m"月"d"日"</c:formatCode>
                <c:ptCount val="48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numCache>
            </c:numRef>
          </c:cat>
          <c:val>
            <c:numRef>
              <c:f>香港マカオ台湾の患者・海外輸入症例・無症状病原体保有者!$BC$169:$BC$652</c:f>
              <c:numCache>
                <c:formatCode>General</c:formatCode>
                <c:ptCount val="48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新疆の情況!$U$6:$U$456</c:f>
              <c:strCache>
                <c:ptCount val="44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strCache>
            </c:strRef>
          </c:cat>
          <c:val>
            <c:numRef>
              <c:f>新疆の情況!$V$6:$V$456</c:f>
              <c:numCache>
                <c:formatCode>General</c:formatCode>
                <c:ptCount val="45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新疆の情況!$U$6:$U$456</c:f>
              <c:strCache>
                <c:ptCount val="44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strCache>
            </c:strRef>
          </c:cat>
          <c:val>
            <c:numRef>
              <c:f>新疆の情況!$Y$6:$Y$456</c:f>
              <c:numCache>
                <c:formatCode>General</c:formatCode>
                <c:ptCount val="45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新疆の情況!$U$6:$U$456</c:f>
              <c:strCache>
                <c:ptCount val="44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strCache>
            </c:strRef>
          </c:cat>
          <c:val>
            <c:numRef>
              <c:f>新疆の情況!$W$6:$W$456</c:f>
              <c:numCache>
                <c:formatCode>General</c:formatCode>
                <c:ptCount val="45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新疆の情況!$U$6:$U$456</c:f>
              <c:strCache>
                <c:ptCount val="44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strCache>
            </c:strRef>
          </c:cat>
          <c:val>
            <c:numRef>
              <c:f>新疆の情況!$X$6:$X$456</c:f>
              <c:numCache>
                <c:formatCode>General</c:formatCode>
                <c:ptCount val="45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新疆の情況!$U$6:$U$456</c:f>
              <c:strCache>
                <c:ptCount val="44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strCache>
            </c:strRef>
          </c:cat>
          <c:val>
            <c:numRef>
              <c:f>新疆の情況!$Z$6:$Z$456</c:f>
              <c:numCache>
                <c:formatCode>General</c:formatCode>
                <c:ptCount val="45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国家衛健委発表に基づく感染状況!$X$27:$X$653</c:f>
              <c:numCache>
                <c:formatCode>#,##0_);[Red]\(#,##0\)</c:formatCode>
                <c:ptCount val="62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国家衛健委発表に基づく感染状況!$Y$27:$Y$653</c:f>
              <c:numCache>
                <c:formatCode>General</c:formatCode>
                <c:ptCount val="62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国家衛健委発表に基づく感染状況!$AA$27:$AA$653</c:f>
              <c:numCache>
                <c:formatCode>General</c:formatCode>
                <c:ptCount val="62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国家衛健委発表に基づく感染状況!$AB$27:$AB$653</c:f>
              <c:numCache>
                <c:formatCode>General</c:formatCode>
                <c:ptCount val="62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国家衛健委発表に基づく感染状況!$X$27:$X$653</c:f>
              <c:numCache>
                <c:formatCode>#,##0_);[Red]\(#,##0\)</c:formatCode>
                <c:ptCount val="62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国家衛健委発表に基づく感染状況!$Y$27:$Y$653</c:f>
              <c:numCache>
                <c:formatCode>General</c:formatCode>
                <c:ptCount val="62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国家衛健委発表に基づく感染状況!$AA$27:$AA$653</c:f>
              <c:numCache>
                <c:formatCode>General</c:formatCode>
                <c:ptCount val="62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国家衛健委発表に基づく感染状況!$AB$27:$AB$653</c:f>
              <c:numCache>
                <c:formatCode>General</c:formatCode>
                <c:ptCount val="62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国家衛健委発表に基づく感染状況!$AA$27:$AA$653</c:f>
              <c:numCache>
                <c:formatCode>General</c:formatCode>
                <c:ptCount val="62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国家衛健委発表に基づく感染状況!$AB$27:$AB$653</c:f>
              <c:numCache>
                <c:formatCode>General</c:formatCode>
                <c:ptCount val="62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国家衛健委発表に基づく感染状況!$X$27:$X$653</c:f>
              <c:numCache>
                <c:formatCode>#,##0_);[Red]\(#,##0\)</c:formatCode>
                <c:ptCount val="62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国家衛健委発表に基づく感染状況!$Y$27:$Y$653</c:f>
              <c:numCache>
                <c:formatCode>General</c:formatCode>
                <c:ptCount val="62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国家衛健委発表に基づく感染状況!$AA$27:$AA$653</c:f>
              <c:numCache>
                <c:formatCode>General</c:formatCode>
                <c:ptCount val="62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国家衛健委発表に基づく感染状況!$Z$27:$Z$653</c:f>
              <c:numCache>
                <c:formatCode>m"月"d"日"</c:formatCode>
                <c:ptCount val="6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numCache>
            </c:numRef>
          </c:cat>
          <c:val>
            <c:numRef>
              <c:f>国家衛健委発表に基づく感染状況!$AB$27:$AB$653</c:f>
              <c:numCache>
                <c:formatCode>General</c:formatCode>
                <c:ptCount val="62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香港マカオ台湾の患者・海外輸入症例・無症状病原体保有者!$CN$485:$CN$652</c:f>
              <c:numCache>
                <c:formatCode>m"月"d"日"</c:formatCode>
                <c:ptCount val="16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numCache>
            </c:numRef>
          </c:cat>
          <c:val>
            <c:numRef>
              <c:f>香港マカオ台湾の患者・海外輸入症例・無症状病原体保有者!$CO$485:$CO$652</c:f>
              <c:numCache>
                <c:formatCode>General</c:formatCode>
                <c:ptCount val="16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香港マカオ台湾の患者・海外輸入症例・無症状病原体保有者!$CN$485:$CN$652</c:f>
              <c:numCache>
                <c:formatCode>m"月"d"日"</c:formatCode>
                <c:ptCount val="16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numCache>
            </c:numRef>
          </c:cat>
          <c:val>
            <c:numRef>
              <c:f>香港マカオ台湾の患者・海外輸入症例・無症状病原体保有者!$CP$485:$CP$652</c:f>
              <c:numCache>
                <c:formatCode>General</c:formatCode>
                <c:ptCount val="16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香港マカオ台湾の患者・海外輸入症例・無症状病原体保有者!$BE$70:$BE$652</c:f>
              <c:numCache>
                <c:formatCode>m"月"d"日"</c:formatCode>
                <c:ptCount val="58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numCache>
            </c:numRef>
          </c:cat>
          <c:val>
            <c:numRef>
              <c:f>香港マカオ台湾の患者・海外輸入症例・無症状病原体保有者!$BF$70:$BF$652</c:f>
              <c:numCache>
                <c:formatCode>General</c:formatCode>
                <c:ptCount val="58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香港マカオ台湾の患者・海外輸入症例・無症状病原体保有者!$BE$70:$BE$652</c:f>
              <c:numCache>
                <c:formatCode>m"月"d"日"</c:formatCode>
                <c:ptCount val="58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numCache>
            </c:numRef>
          </c:cat>
          <c:val>
            <c:numRef>
              <c:f>香港マカオ台湾の患者・海外輸入症例・無症状病原体保有者!$BG$70:$BG$652</c:f>
              <c:numCache>
                <c:formatCode>General</c:formatCode>
                <c:ptCount val="58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香港マカオ台湾の患者・海外輸入症例・無症状病原体保有者!$BX$29:$BX$652</c:f>
              <c:numCache>
                <c:formatCode>General</c:formatCode>
                <c:ptCount val="62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香港マカオ台湾の患者・海外輸入症例・無症状病原体保有者!$BY$29:$BY$652</c:f>
              <c:numCache>
                <c:formatCode>General</c:formatCode>
                <c:ptCount val="6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香港マカオ台湾の患者・海外輸入症例・無症状病原体保有者!$BZ$29:$BZ$652</c:f>
              <c:numCache>
                <c:formatCode>General</c:formatCode>
                <c:ptCount val="6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香港マカオ台湾の患者・海外輸入症例・無症状病原体保有者!$CB$29:$CB$652</c:f>
              <c:numCache>
                <c:formatCode>General</c:formatCode>
                <c:ptCount val="62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香港マカオ台湾の患者・海外輸入症例・無症状病原体保有者!$CC$29:$CC$652</c:f>
              <c:numCache>
                <c:formatCode>General</c:formatCode>
                <c:ptCount val="6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香港マカオ台湾の患者・海外輸入症例・無症状病原体保有者!$CD$29:$CD$652</c:f>
              <c:numCache>
                <c:formatCode>General</c:formatCode>
                <c:ptCount val="6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香港マカオ台湾の患者・海外輸入症例・無症状病原体保有者!$CI$29:$CI$652</c:f>
              <c:numCache>
                <c:formatCode>General</c:formatCode>
                <c:ptCount val="6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香港マカオ台湾の患者・海外輸入症例・無症状病原体保有者!$CF$29:$CF$652</c:f>
              <c:numCache>
                <c:formatCode>General</c:formatCode>
                <c:ptCount val="62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香港マカオ台湾の患者・海外輸入症例・無症状病原体保有者!$CE$29:$CE$652</c:f>
              <c:numCache>
                <c:formatCode>m"月"d"日"</c:formatCode>
                <c:ptCount val="6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numCache>
            </c:numRef>
          </c:cat>
          <c:val>
            <c:numRef>
              <c:f>香港マカオ台湾の患者・海外輸入症例・無症状病原体保有者!$CG$29:$CG$652</c:f>
              <c:numCache>
                <c:formatCode>General</c:formatCode>
                <c:ptCount val="6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62"/>
  <sheetViews>
    <sheetView zoomScaleNormal="100" workbookViewId="0">
      <pane xSplit="2" ySplit="5" topLeftCell="C643" activePane="bottomRight" state="frozen"/>
      <selection pane="topRight" activeCell="C1" sqref="C1"/>
      <selection pane="bottomLeft" activeCell="A8" sqref="A8"/>
      <selection pane="bottomRight" activeCell="S650" sqref="S65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44336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v>44471</v>
      </c>
      <c r="C648" s="48">
        <v>0</v>
      </c>
      <c r="D648" s="84"/>
      <c r="E648" s="110"/>
      <c r="F648" s="57">
        <v>0</v>
      </c>
      <c r="G648" s="48">
        <v>28</v>
      </c>
      <c r="H648" s="89">
        <f t="shared" ref="H648" si="2606">+H647+G648</f>
        <v>96231</v>
      </c>
      <c r="I648" s="89">
        <f t="shared" ref="I648" si="2607">+H648-M648-O648</f>
        <v>868</v>
      </c>
      <c r="J648" s="48">
        <v>0</v>
      </c>
      <c r="K648" s="56">
        <f t="shared" ref="K648" si="2608">+J648+K647</f>
        <v>4</v>
      </c>
      <c r="L648" s="48">
        <v>0</v>
      </c>
      <c r="M648" s="89">
        <f t="shared" ref="M648" si="2609">+L648+M647</f>
        <v>4636</v>
      </c>
      <c r="N648" s="48">
        <v>50</v>
      </c>
      <c r="O648" s="89">
        <f t="shared" ref="O648" si="2610">+N648+O647</f>
        <v>90727</v>
      </c>
      <c r="P648" s="111">
        <f t="shared" ref="P648" si="2611">+Q648-Q647</f>
        <v>483</v>
      </c>
      <c r="Q648" s="57">
        <v>1200786</v>
      </c>
      <c r="R648" s="48">
        <v>1223</v>
      </c>
      <c r="S648" s="118"/>
      <c r="T648" s="57">
        <v>27956</v>
      </c>
      <c r="U648" s="78"/>
      <c r="W648" s="1">
        <f t="shared" ref="W648" si="2612">+B648</f>
        <v>44471</v>
      </c>
      <c r="X648" s="122">
        <f t="shared" ref="X648" si="2613">+G648</f>
        <v>28</v>
      </c>
      <c r="Y648">
        <f t="shared" ref="Y648" si="2614">+H648</f>
        <v>96231</v>
      </c>
      <c r="Z648" s="123">
        <f t="shared" ref="Z648" si="2615">+B648</f>
        <v>44471</v>
      </c>
      <c r="AA648">
        <f t="shared" ref="AA648" si="2616">+L648</f>
        <v>0</v>
      </c>
      <c r="AB648">
        <f t="shared" ref="AB648" si="2617">+M648</f>
        <v>4636</v>
      </c>
      <c r="AC648">
        <v>26</v>
      </c>
    </row>
    <row r="649" spans="1:29" x14ac:dyDescent="0.55000000000000004">
      <c r="B649" s="77">
        <v>44472</v>
      </c>
      <c r="C649" s="48">
        <v>0</v>
      </c>
      <c r="D649" s="84"/>
      <c r="E649" s="110"/>
      <c r="F649" s="57">
        <v>0</v>
      </c>
      <c r="G649" s="48">
        <v>27</v>
      </c>
      <c r="H649" s="89">
        <f t="shared" ref="H649" si="2618">+H648+G649</f>
        <v>96258</v>
      </c>
      <c r="I649" s="89">
        <f t="shared" ref="I649" si="2619">+H649-M649-O649</f>
        <v>857</v>
      </c>
      <c r="J649" s="48">
        <v>0</v>
      </c>
      <c r="K649" s="56">
        <f t="shared" ref="K649" si="2620">+J649+K648</f>
        <v>4</v>
      </c>
      <c r="L649" s="48">
        <v>0</v>
      </c>
      <c r="M649" s="89">
        <f t="shared" ref="M649" si="2621">+L649+M648</f>
        <v>4636</v>
      </c>
      <c r="N649" s="48">
        <v>38</v>
      </c>
      <c r="O649" s="89">
        <f t="shared" ref="O649" si="2622">+N649+O648</f>
        <v>90765</v>
      </c>
      <c r="P649" s="111">
        <f t="shared" ref="P649" si="2623">+Q649-Q648</f>
        <v>1077</v>
      </c>
      <c r="Q649" s="57">
        <v>1201863</v>
      </c>
      <c r="R649" s="48">
        <v>775</v>
      </c>
      <c r="S649" s="118"/>
      <c r="T649" s="57">
        <v>28257</v>
      </c>
      <c r="U649" s="78"/>
      <c r="W649" s="1">
        <f t="shared" ref="W649" si="2624">+B649</f>
        <v>44472</v>
      </c>
      <c r="X649" s="122">
        <f t="shared" ref="X649" si="2625">+G649</f>
        <v>27</v>
      </c>
      <c r="Y649">
        <f t="shared" ref="Y649" si="2626">+H649</f>
        <v>96258</v>
      </c>
      <c r="Z649" s="123">
        <f t="shared" ref="Z649" si="2627">+B649</f>
        <v>44472</v>
      </c>
      <c r="AA649">
        <f t="shared" ref="AA649" si="2628">+L649</f>
        <v>0</v>
      </c>
      <c r="AB649">
        <f t="shared" ref="AB649" si="2629">+M649</f>
        <v>4636</v>
      </c>
      <c r="AC649">
        <v>26</v>
      </c>
    </row>
    <row r="650" spans="1:29" x14ac:dyDescent="0.55000000000000004">
      <c r="B650" s="77">
        <v>44473</v>
      </c>
      <c r="C650" s="48">
        <v>1</v>
      </c>
      <c r="D650" s="84"/>
      <c r="E650" s="110"/>
      <c r="F650" s="57">
        <v>1</v>
      </c>
      <c r="G650" s="48">
        <v>26</v>
      </c>
      <c r="H650" s="89">
        <f t="shared" ref="H650" si="2630">+H649+G650</f>
        <v>96284</v>
      </c>
      <c r="I650" s="89">
        <f t="shared" ref="I650" si="2631">+H650-M650-O650</f>
        <v>856</v>
      </c>
      <c r="J650" s="48">
        <v>-1</v>
      </c>
      <c r="K650" s="56">
        <f t="shared" ref="K650" si="2632">+J650+K649</f>
        <v>3</v>
      </c>
      <c r="L650" s="48">
        <v>0</v>
      </c>
      <c r="M650" s="89">
        <f t="shared" ref="M650" si="2633">+L650+M649</f>
        <v>4636</v>
      </c>
      <c r="N650" s="48">
        <v>27</v>
      </c>
      <c r="O650" s="89">
        <f t="shared" ref="O650" si="2634">+N650+O649</f>
        <v>90792</v>
      </c>
      <c r="P650" s="111">
        <f t="shared" ref="P650" si="2635">+Q650-Q649</f>
        <v>980</v>
      </c>
      <c r="Q650" s="57">
        <v>1202843</v>
      </c>
      <c r="R650" s="48">
        <v>1710</v>
      </c>
      <c r="S650" s="118"/>
      <c r="T650" s="57">
        <v>27526</v>
      </c>
      <c r="U650" s="78"/>
      <c r="W650" s="1">
        <f t="shared" ref="W650" si="2636">+B650</f>
        <v>44473</v>
      </c>
      <c r="X650" s="122">
        <f t="shared" ref="X650" si="2637">+G650</f>
        <v>26</v>
      </c>
      <c r="Y650">
        <f t="shared" ref="Y650" si="2638">+H650</f>
        <v>96284</v>
      </c>
      <c r="Z650" s="123">
        <f t="shared" ref="Z650" si="2639">+B650</f>
        <v>44473</v>
      </c>
      <c r="AA650">
        <f t="shared" ref="AA650" si="2640">+L650</f>
        <v>0</v>
      </c>
      <c r="AB650">
        <f t="shared" ref="AB650" si="2641">+M650</f>
        <v>4636</v>
      </c>
      <c r="AC650">
        <v>26</v>
      </c>
    </row>
    <row r="651" spans="1:29" x14ac:dyDescent="0.55000000000000004">
      <c r="B651" s="77"/>
      <c r="C651" s="48"/>
      <c r="D651" s="84"/>
      <c r="E651" s="110"/>
      <c r="F651" s="57"/>
      <c r="G651" s="48"/>
      <c r="H651" s="89"/>
      <c r="I651" s="89"/>
      <c r="J651" s="48"/>
      <c r="K651" s="56"/>
      <c r="L651" s="48"/>
      <c r="M651" s="89"/>
      <c r="N651" s="48"/>
      <c r="O651" s="89"/>
      <c r="P651" s="111"/>
      <c r="Q651" s="57"/>
      <c r="R651" s="48"/>
      <c r="S651" s="118"/>
      <c r="T651" s="57"/>
      <c r="U651" s="78"/>
      <c r="W651" s="1"/>
      <c r="X651" s="122"/>
      <c r="Z651" s="123"/>
    </row>
    <row r="652" spans="1:29" x14ac:dyDescent="0.55000000000000004">
      <c r="B652" s="77"/>
      <c r="C652" s="59"/>
      <c r="D652" s="49"/>
      <c r="E652" s="61"/>
      <c r="F652" s="60"/>
      <c r="G652" s="59"/>
      <c r="H652" s="61"/>
      <c r="I652" s="55"/>
      <c r="J652" s="59"/>
      <c r="K652" s="61"/>
      <c r="L652" s="59"/>
      <c r="M652" s="61"/>
      <c r="N652" s="48"/>
      <c r="O652" s="60"/>
      <c r="P652" s="124"/>
      <c r="Q652" s="60"/>
      <c r="R652" s="48"/>
      <c r="S652" s="60"/>
      <c r="T652" s="60"/>
      <c r="U652" s="78"/>
    </row>
    <row r="653" spans="1:29" ht="9.5" customHeight="1" thickBot="1" x14ac:dyDescent="0.6">
      <c r="B653" s="66"/>
      <c r="C653" s="79"/>
      <c r="D653" s="80"/>
      <c r="E653" s="82"/>
      <c r="F653" s="95"/>
      <c r="G653" s="79"/>
      <c r="H653" s="82"/>
      <c r="I653" s="82"/>
      <c r="J653" s="79"/>
      <c r="K653" s="82"/>
      <c r="L653" s="79"/>
      <c r="M653" s="82"/>
      <c r="N653" s="83"/>
      <c r="O653" s="81"/>
      <c r="P653" s="94"/>
      <c r="Q653" s="95"/>
      <c r="R653" s="120"/>
      <c r="S653" s="95"/>
      <c r="T653" s="95"/>
      <c r="U653" s="67"/>
    </row>
    <row r="655" spans="1:29" ht="13" customHeight="1" x14ac:dyDescent="0.55000000000000004">
      <c r="E655" s="112"/>
      <c r="F655" s="113"/>
      <c r="G655" s="112" t="s">
        <v>80</v>
      </c>
      <c r="H655" s="113"/>
      <c r="I655" s="113"/>
      <c r="J655" s="113"/>
      <c r="U655" s="72"/>
    </row>
    <row r="656" spans="1:29" ht="13" customHeight="1" x14ac:dyDescent="0.55000000000000004">
      <c r="E656" s="112" t="s">
        <v>98</v>
      </c>
      <c r="F656" s="113"/>
      <c r="G656" s="294" t="s">
        <v>79</v>
      </c>
      <c r="H656" s="295"/>
      <c r="I656" s="112" t="s">
        <v>106</v>
      </c>
      <c r="J656" s="113"/>
    </row>
    <row r="657" spans="2:10" ht="13" customHeight="1" x14ac:dyDescent="0.55000000000000004">
      <c r="B657" s="130"/>
      <c r="E657" s="114" t="s">
        <v>108</v>
      </c>
      <c r="F657" s="113"/>
      <c r="G657" s="115"/>
      <c r="H657" s="115"/>
      <c r="I657" s="112" t="s">
        <v>107</v>
      </c>
      <c r="J657" s="113"/>
    </row>
    <row r="658" spans="2:10" ht="18.5" customHeight="1" x14ac:dyDescent="0.55000000000000004">
      <c r="E658" s="112" t="s">
        <v>96</v>
      </c>
      <c r="F658" s="113"/>
      <c r="G658" s="112" t="s">
        <v>97</v>
      </c>
      <c r="H658" s="113"/>
      <c r="I658" s="113"/>
      <c r="J658" s="113"/>
    </row>
    <row r="659" spans="2:10" ht="13" customHeight="1" x14ac:dyDescent="0.55000000000000004">
      <c r="E659" s="112" t="s">
        <v>98</v>
      </c>
      <c r="F659" s="113"/>
      <c r="G659" s="112" t="s">
        <v>99</v>
      </c>
      <c r="H659" s="113"/>
      <c r="I659" s="113"/>
      <c r="J659" s="113"/>
    </row>
    <row r="660" spans="2:10" ht="13" customHeight="1" x14ac:dyDescent="0.55000000000000004">
      <c r="E660" s="112" t="s">
        <v>98</v>
      </c>
      <c r="F660" s="113"/>
      <c r="G660" s="112" t="s">
        <v>100</v>
      </c>
      <c r="H660" s="113"/>
      <c r="I660" s="113"/>
      <c r="J660" s="113"/>
    </row>
    <row r="661" spans="2:10" ht="13" customHeight="1" x14ac:dyDescent="0.55000000000000004">
      <c r="E661" s="112" t="s">
        <v>101</v>
      </c>
      <c r="F661" s="113"/>
      <c r="G661" s="112" t="s">
        <v>102</v>
      </c>
      <c r="H661" s="113"/>
      <c r="I661" s="113"/>
      <c r="J661" s="113"/>
    </row>
    <row r="662" spans="2:10" ht="13" customHeight="1" x14ac:dyDescent="0.55000000000000004">
      <c r="E662" s="112" t="s">
        <v>103</v>
      </c>
      <c r="F662" s="113"/>
      <c r="G662" s="112" t="s">
        <v>104</v>
      </c>
      <c r="H662" s="113"/>
      <c r="I662" s="113"/>
      <c r="J662" s="113"/>
    </row>
  </sheetData>
  <mergeCells count="12">
    <mergeCell ref="G656:H65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56"/>
  <sheetViews>
    <sheetView topLeftCell="A4" zoomScale="96" zoomScaleNormal="96" workbookViewId="0">
      <pane xSplit="1" ySplit="4" topLeftCell="AD644" activePane="bottomRight" state="frozen"/>
      <selection activeCell="A4" sqref="A4"/>
      <selection pane="topRight" activeCell="B4" sqref="B4"/>
      <selection pane="bottomLeft" activeCell="A8" sqref="A8"/>
      <selection pane="bottomRight" activeCell="AV650" sqref="AV650"/>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49"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49"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49" si="7282">+BA563+1</f>
        <v>347</v>
      </c>
      <c r="BB567" s="130">
        <v>0</v>
      </c>
      <c r="BC567" s="27">
        <f t="shared" ref="BC567" si="7283">+BC563+BB567</f>
        <v>964</v>
      </c>
      <c r="BD567" s="238">
        <f t="shared" ref="BD567:BD649"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BK649" si="11752">+L648</f>
        <v>15</v>
      </c>
      <c r="BL648">
        <f t="shared" ref="BL648:BL649" si="11753">+M648</f>
        <v>13</v>
      </c>
      <c r="BM648" s="1">
        <f t="shared" ref="BM648" si="11754">+BJ648</f>
        <v>44472</v>
      </c>
      <c r="BN648">
        <f t="shared" ref="BN648" si="11755">+BN644+BK648</f>
        <v>11002</v>
      </c>
      <c r="BO648">
        <f t="shared" ref="BO648" si="11756">+BO644+BL648</f>
        <v>6356</v>
      </c>
      <c r="BP648" s="179">
        <f t="shared" ref="BP648" si="11757">+A648</f>
        <v>44472</v>
      </c>
      <c r="BQ648">
        <f t="shared" ref="BQ648:BQ649"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CB649"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 si="11804">+B649</f>
        <v>26</v>
      </c>
      <c r="BG649" s="132">
        <f t="shared" ref="BG649" si="11805">+BI649</f>
        <v>9166</v>
      </c>
      <c r="BH649" s="229">
        <f t="shared" ref="BH649" si="11806">+A649</f>
        <v>44473</v>
      </c>
      <c r="BI649" s="132">
        <f t="shared" ref="BI649" si="11807">+C649</f>
        <v>9166</v>
      </c>
      <c r="BJ649" s="1">
        <f t="shared" ref="BJ649" si="11808">+BE649</f>
        <v>44473</v>
      </c>
      <c r="BK649">
        <f t="shared" ref="BK649" si="11809">+L649</f>
        <v>15</v>
      </c>
      <c r="BL649">
        <f t="shared" ref="BL649" si="11810">+M649</f>
        <v>15</v>
      </c>
      <c r="BM649" s="1">
        <f t="shared" ref="BM649" si="11811">+BJ649</f>
        <v>44473</v>
      </c>
      <c r="BN649">
        <f t="shared" ref="BN649" si="11812">+BN645+BK649</f>
        <v>11048</v>
      </c>
      <c r="BO649">
        <f t="shared" ref="BO649" si="11813">+BO645+BL649</f>
        <v>6383</v>
      </c>
      <c r="BP649" s="179">
        <f t="shared" ref="BP649" si="11814">+A649</f>
        <v>44473</v>
      </c>
      <c r="BQ649">
        <f t="shared" ref="BQ649"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c r="B650" s="240"/>
      <c r="C650" s="154"/>
      <c r="D650" s="154"/>
      <c r="E650" s="147"/>
      <c r="F650" s="147"/>
      <c r="G650" s="147"/>
      <c r="H650" s="135"/>
      <c r="I650" s="147"/>
      <c r="J650" s="135"/>
      <c r="K650" s="42"/>
      <c r="L650" s="146"/>
      <c r="M650" s="240"/>
      <c r="N650" s="135"/>
      <c r="O650" s="135"/>
      <c r="P650" s="147"/>
      <c r="Q650" s="147"/>
      <c r="R650" s="135"/>
      <c r="S650" s="135"/>
      <c r="T650" s="147"/>
      <c r="U650" s="147"/>
      <c r="V650" s="135"/>
      <c r="W650" s="42"/>
      <c r="X650" s="148"/>
      <c r="Y650" s="5"/>
      <c r="Z650" s="75"/>
      <c r="AA650" s="230"/>
      <c r="AB650" s="230"/>
      <c r="AC650" s="231"/>
      <c r="AD650" s="183"/>
      <c r="AE650" s="243"/>
      <c r="AF650" s="155"/>
      <c r="AG650" s="184"/>
      <c r="AH650" s="155"/>
      <c r="AI650" s="184"/>
      <c r="AJ650" s="185"/>
      <c r="AK650" s="186"/>
      <c r="AL650" s="155"/>
      <c r="AM650" s="184"/>
      <c r="AN650" s="155"/>
      <c r="AO650" s="184"/>
      <c r="AP650" s="187"/>
      <c r="AQ650" s="186"/>
      <c r="AR650" s="155"/>
      <c r="AS650" s="184"/>
      <c r="AT650" s="155"/>
      <c r="AU650" s="184"/>
      <c r="AV650" s="188"/>
      <c r="AW650" s="238"/>
      <c r="AX650" s="237"/>
      <c r="AY650" s="6"/>
      <c r="AZ650" s="238"/>
      <c r="BA650" s="238"/>
      <c r="BB650" s="130"/>
      <c r="BC650" s="27"/>
      <c r="BD650" s="238"/>
      <c r="BE650" s="229"/>
      <c r="BF650" s="132"/>
      <c r="BG650" s="132"/>
      <c r="BH650" s="229"/>
      <c r="BI650" s="132"/>
      <c r="BJ650" s="1"/>
      <c r="BM650" s="1"/>
      <c r="BP650" s="179"/>
      <c r="BW650" s="179"/>
      <c r="CA650" s="179"/>
      <c r="CE650" s="179"/>
      <c r="CH650" s="179"/>
      <c r="CJ650" s="1"/>
      <c r="CK650" s="282"/>
      <c r="CL650" s="1"/>
      <c r="CM650" s="283"/>
      <c r="CN650" s="179"/>
    </row>
    <row r="651" spans="1:95" ht="18" customHeight="1" x14ac:dyDescent="0.55000000000000004">
      <c r="A651" s="179"/>
      <c r="B651" s="240"/>
      <c r="C651" s="154"/>
      <c r="D651" s="154"/>
      <c r="E651" s="147"/>
      <c r="F651" s="147"/>
      <c r="G651" s="147"/>
      <c r="H651" s="135"/>
      <c r="I651" s="147"/>
      <c r="J651" s="135"/>
      <c r="K651" s="42"/>
      <c r="L651" s="146"/>
      <c r="M651" s="147"/>
      <c r="N651" s="135"/>
      <c r="O651" s="135"/>
      <c r="P651" s="147"/>
      <c r="Q651" s="147"/>
      <c r="R651" s="135"/>
      <c r="S651" s="135"/>
      <c r="T651" s="147"/>
      <c r="U651" s="147"/>
      <c r="V651" s="135"/>
      <c r="W651" s="42"/>
      <c r="X651" s="148"/>
      <c r="Y651" s="5"/>
      <c r="Z651" s="75"/>
      <c r="AA651" s="230"/>
      <c r="AB651" s="230"/>
      <c r="AC651" s="231"/>
      <c r="AD651" s="183"/>
      <c r="AE651" s="243"/>
      <c r="AF651" s="155"/>
      <c r="AG651" s="184"/>
      <c r="AH651" s="155"/>
      <c r="AI651" s="184"/>
      <c r="AJ651" s="185"/>
      <c r="AK651" s="186"/>
      <c r="AL651" s="155"/>
      <c r="AM651" s="184"/>
      <c r="AN651" s="155"/>
      <c r="AO651" s="184"/>
      <c r="AP651" s="187"/>
      <c r="AQ651" s="186"/>
      <c r="AR651" s="155"/>
      <c r="AS651" s="184"/>
      <c r="AT651" s="155"/>
      <c r="AU651" s="184"/>
      <c r="AV651" s="188"/>
      <c r="AW651" s="238"/>
      <c r="AX651" s="237"/>
      <c r="AY651" s="6"/>
      <c r="AZ651" s="238"/>
      <c r="BA651" s="238"/>
      <c r="BB651" s="130"/>
      <c r="BC651" s="27"/>
      <c r="BD651" s="238"/>
      <c r="BE651" s="229"/>
      <c r="BF651" s="132"/>
      <c r="BG651" s="132"/>
      <c r="BH651" s="229"/>
      <c r="BI651" s="132"/>
      <c r="BJ651" s="1"/>
      <c r="BM651" s="1"/>
      <c r="BP651" s="179"/>
      <c r="BW651" s="179"/>
      <c r="CA651" s="179"/>
      <c r="CE651" s="179"/>
      <c r="CH651" s="179"/>
      <c r="CJ651" s="1"/>
      <c r="CK651" s="282"/>
      <c r="CL651" s="1"/>
      <c r="CM651" s="283"/>
      <c r="CN651" s="179"/>
    </row>
    <row r="652" spans="1:95" ht="7" customHeight="1" thickBot="1" x14ac:dyDescent="0.6">
      <c r="A652" s="66"/>
      <c r="B652" s="146"/>
      <c r="C652" s="154"/>
      <c r="D652" s="147"/>
      <c r="E652" s="147"/>
      <c r="F652" s="147"/>
      <c r="G652" s="147"/>
      <c r="H652" s="135"/>
      <c r="I652" s="147"/>
      <c r="J652" s="135"/>
      <c r="K652" s="148"/>
      <c r="L652" s="146"/>
      <c r="M652" s="147"/>
      <c r="N652" s="135"/>
      <c r="O652" s="135"/>
      <c r="P652" s="147"/>
      <c r="Q652" s="147"/>
      <c r="R652" s="135"/>
      <c r="S652" s="135"/>
      <c r="T652" s="147"/>
      <c r="U652" s="147"/>
      <c r="V652" s="135"/>
      <c r="W652" s="42"/>
      <c r="X652" s="148"/>
      <c r="Z652" s="66"/>
      <c r="AA652" s="64"/>
      <c r="AB652" s="64"/>
      <c r="AC652" s="64"/>
      <c r="AD652" s="183"/>
      <c r="AE652" s="243"/>
      <c r="AF652" s="155"/>
      <c r="AG652" s="184"/>
      <c r="AH652" s="155"/>
      <c r="AI652" s="184"/>
      <c r="AJ652" s="185"/>
      <c r="AK652" s="186"/>
      <c r="AL652" s="155"/>
      <c r="AM652" s="184"/>
      <c r="AN652" s="155"/>
      <c r="AO652" s="184"/>
      <c r="AP652" s="187"/>
      <c r="AQ652" s="186"/>
      <c r="AR652" s="155"/>
      <c r="AS652" s="184"/>
      <c r="AT652" s="155"/>
      <c r="AU652" s="184"/>
      <c r="AV652" s="188"/>
    </row>
    <row r="653" spans="1:95" x14ac:dyDescent="0.55000000000000004">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AE653">
        <f>SUM(AD443:AD448)</f>
        <v>190</v>
      </c>
      <c r="AY653" s="45" t="s">
        <v>476</v>
      </c>
      <c r="BB653" s="45" t="s">
        <v>475</v>
      </c>
      <c r="BU653">
        <f>SUM(BU442:BU652)</f>
        <v>1080</v>
      </c>
    </row>
    <row r="654" spans="1:95" x14ac:dyDescent="0.55000000000000004">
      <c r="B654">
        <f>SUM(B554:B584)</f>
        <v>832</v>
      </c>
      <c r="AI654" s="259">
        <f>SUM(AI189:AI558)</f>
        <v>205</v>
      </c>
      <c r="AY654" s="45">
        <f>SUM(AY359:AY413)</f>
        <v>69</v>
      </c>
      <c r="BB654" s="45">
        <f>SUM(BB374:BB413)</f>
        <v>941</v>
      </c>
    </row>
    <row r="655" spans="1:95" x14ac:dyDescent="0.55000000000000004">
      <c r="L655">
        <f>SUM(L97:L654)</f>
        <v>12388</v>
      </c>
      <c r="P655">
        <f>SUM(P97:P654)</f>
        <v>2536</v>
      </c>
      <c r="AD655">
        <f>SUM(AD188:AD194)</f>
        <v>82</v>
      </c>
      <c r="AY655" s="45" t="s">
        <v>687</v>
      </c>
    </row>
    <row r="656" spans="1:95" ht="15" customHeight="1" x14ac:dyDescent="0.55000000000000004">
      <c r="A656" s="130"/>
      <c r="D656">
        <f>SUM(B229:B259)</f>
        <v>435</v>
      </c>
      <c r="Z656" s="130"/>
      <c r="AA656" s="130"/>
      <c r="AB656" s="130"/>
      <c r="AC656" s="130"/>
      <c r="AF656">
        <f>SUM(AD188:AD558)</f>
        <v>10740</v>
      </c>
      <c r="AY656" s="45">
        <f>SUM(AY581:AY652)</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22"/>
  <sheetViews>
    <sheetView zoomScaleNormal="100" workbookViewId="0">
      <pane xSplit="3" ySplit="1" topLeftCell="W401" activePane="bottomRight" state="frozen"/>
      <selection pane="topRight" activeCell="C1" sqref="C1"/>
      <selection pane="bottomLeft" activeCell="A2" sqref="A2"/>
      <selection pane="bottomRight" activeCell="AE413" sqref="AE41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c r="C413" s="1"/>
      <c r="E413" s="293"/>
      <c r="I413" s="265"/>
      <c r="AG413" s="1"/>
      <c r="AH413" s="266"/>
    </row>
    <row r="414" spans="2:35" x14ac:dyDescent="0.55000000000000004">
      <c r="B414" s="240"/>
      <c r="C414" s="1"/>
      <c r="AG414" s="278">
        <v>1</v>
      </c>
    </row>
    <row r="415" spans="2:35" s="264" customFormat="1" ht="5" customHeight="1" x14ac:dyDescent="0.55000000000000004">
      <c r="B415" s="263"/>
      <c r="C415" s="262"/>
      <c r="AF415" s="5"/>
    </row>
    <row r="416" spans="2:35" ht="5.5" customHeight="1" x14ac:dyDescent="0.55000000000000004">
      <c r="B416" s="256"/>
      <c r="C416" s="1"/>
    </row>
    <row r="417" spans="2:31" x14ac:dyDescent="0.55000000000000004">
      <c r="B417">
        <f>SUM(B2:B416)</f>
        <v>6812</v>
      </c>
      <c r="C417" s="1" t="s">
        <v>348</v>
      </c>
      <c r="D417" s="27">
        <f>SUM(D2:D416)</f>
        <v>1735</v>
      </c>
      <c r="E417" s="27">
        <f>SUM(E2:E416)</f>
        <v>1297</v>
      </c>
      <c r="F417" s="27">
        <f>SUM(F2:F416)</f>
        <v>557</v>
      </c>
      <c r="G417" s="27">
        <f>SUM(G2:G416)</f>
        <v>315</v>
      </c>
      <c r="H417" s="27">
        <f>SUM(H2:H416)</f>
        <v>448</v>
      </c>
      <c r="J417">
        <f t="shared" ref="J417:AE417" si="885">SUM(J2:J416)</f>
        <v>113</v>
      </c>
      <c r="K417">
        <f t="shared" si="885"/>
        <v>6</v>
      </c>
      <c r="L417">
        <f t="shared" si="885"/>
        <v>17</v>
      </c>
      <c r="M417">
        <f t="shared" si="885"/>
        <v>30</v>
      </c>
      <c r="N417">
        <f t="shared" si="885"/>
        <v>44</v>
      </c>
      <c r="O417">
        <f t="shared" si="885"/>
        <v>17</v>
      </c>
      <c r="P417">
        <f t="shared" si="885"/>
        <v>26</v>
      </c>
      <c r="Q417">
        <f t="shared" si="885"/>
        <v>99</v>
      </c>
      <c r="R417">
        <f t="shared" si="885"/>
        <v>15</v>
      </c>
      <c r="S417">
        <f t="shared" si="885"/>
        <v>68</v>
      </c>
      <c r="T417">
        <f t="shared" si="885"/>
        <v>60</v>
      </c>
      <c r="U417">
        <f t="shared" si="885"/>
        <v>113</v>
      </c>
      <c r="V417">
        <f t="shared" si="885"/>
        <v>1</v>
      </c>
      <c r="W417">
        <f t="shared" si="885"/>
        <v>3</v>
      </c>
      <c r="X417">
        <f t="shared" si="885"/>
        <v>90</v>
      </c>
      <c r="Y417">
        <f t="shared" si="885"/>
        <v>129</v>
      </c>
      <c r="Z417">
        <f t="shared" si="885"/>
        <v>1</v>
      </c>
      <c r="AA417">
        <f t="shared" si="885"/>
        <v>89</v>
      </c>
      <c r="AB417">
        <f t="shared" si="885"/>
        <v>53</v>
      </c>
      <c r="AC417">
        <f t="shared" si="885"/>
        <v>263</v>
      </c>
      <c r="AD417">
        <f t="shared" si="885"/>
        <v>1050</v>
      </c>
      <c r="AE417">
        <f t="shared" si="885"/>
        <v>173</v>
      </c>
    </row>
    <row r="418" spans="2:31" x14ac:dyDescent="0.55000000000000004">
      <c r="C418" s="1"/>
    </row>
    <row r="419" spans="2:31" ht="5" customHeight="1" x14ac:dyDescent="0.55000000000000004">
      <c r="C419" s="1"/>
    </row>
    <row r="422" spans="2:31" x14ac:dyDescent="0.55000000000000004">
      <c r="B422" s="240"/>
      <c r="J42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L19" sqref="L1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57"/>
  <sheetViews>
    <sheetView topLeftCell="A2" workbookViewId="0">
      <pane xSplit="2" ySplit="2" topLeftCell="C446" activePane="bottomRight" state="frozen"/>
      <selection activeCell="O24" sqref="O24"/>
      <selection pane="topRight" activeCell="O24" sqref="O24"/>
      <selection pane="bottomLeft" activeCell="O24" sqref="O24"/>
      <selection pane="bottomRight" activeCell="G454" sqref="G45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B454" s="249"/>
      <c r="C454" s="45"/>
      <c r="G454" s="1"/>
      <c r="H454" s="130"/>
      <c r="I454" s="248"/>
      <c r="J454" s="130"/>
      <c r="K454" s="253"/>
      <c r="L454" s="276"/>
      <c r="M454" s="5"/>
      <c r="N454" s="253"/>
      <c r="O454" s="130"/>
      <c r="P454" s="130"/>
      <c r="Q454" s="6"/>
      <c r="R454" s="277"/>
      <c r="S454" s="239"/>
      <c r="T454" s="254"/>
      <c r="U454" s="279"/>
      <c r="V454" s="5"/>
      <c r="W454" s="27"/>
      <c r="X454" s="254"/>
      <c r="Y454" s="5"/>
      <c r="Z454" s="251"/>
    </row>
    <row r="455" spans="1:26" x14ac:dyDescent="0.55000000000000004">
      <c r="B455" s="249"/>
      <c r="C455" s="45"/>
      <c r="G455" s="1"/>
      <c r="H455" s="129"/>
      <c r="I455" s="286"/>
      <c r="J455" s="129"/>
      <c r="K455" s="287"/>
      <c r="L455" s="288"/>
      <c r="M455" s="286"/>
      <c r="N455" s="287"/>
      <c r="O455" s="129"/>
      <c r="P455" s="286"/>
      <c r="Q455" s="289"/>
      <c r="R455" s="290"/>
      <c r="S455" s="289"/>
      <c r="T455" s="129"/>
      <c r="U455" s="291"/>
      <c r="V455" s="286"/>
      <c r="W455" s="286"/>
      <c r="X455" s="129"/>
      <c r="Y455" s="286"/>
      <c r="Z455" s="129"/>
    </row>
    <row r="456" spans="1:26" ht="7.5" customHeight="1" x14ac:dyDescent="0.55000000000000004">
      <c r="H456" s="286"/>
      <c r="I456" s="286"/>
      <c r="J456" s="286"/>
      <c r="K456" s="286"/>
      <c r="L456" s="292"/>
      <c r="M456" s="286"/>
      <c r="N456" s="286"/>
      <c r="O456" s="286"/>
      <c r="P456" s="286"/>
      <c r="Q456" s="286"/>
      <c r="R456" s="292"/>
      <c r="S456" s="286"/>
      <c r="T456" s="286"/>
      <c r="U456" s="286"/>
      <c r="V456" s="286"/>
      <c r="W456" s="286"/>
      <c r="X456" s="129"/>
      <c r="Y456" s="286"/>
      <c r="Z456" s="129"/>
    </row>
    <row r="457" spans="1:26" x14ac:dyDescent="0.55000000000000004">
      <c r="H457" s="286"/>
      <c r="I457" s="286"/>
      <c r="J457" s="286"/>
      <c r="K457" s="286"/>
      <c r="L457" s="292"/>
      <c r="M457" s="286"/>
      <c r="N457" s="286"/>
      <c r="O457" s="286"/>
      <c r="P457" s="286"/>
      <c r="Q457" s="286"/>
      <c r="R457" s="292"/>
      <c r="S457" s="286"/>
      <c r="T457" s="286"/>
      <c r="U457" s="286"/>
      <c r="V457" s="286"/>
      <c r="W457" s="286"/>
      <c r="X457" s="129"/>
      <c r="Y457" s="286"/>
      <c r="Z45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2021-10-05T06:34:04Z</dcterms:modified>
</cp:coreProperties>
</file>