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0FF5DCF8-3AF4-4993-AF9A-A8BFA5AB82C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52" i="2" l="1"/>
  <c r="CQ651" i="5"/>
  <c r="CP651" i="5"/>
  <c r="CO651" i="5"/>
  <c r="CN651" i="5"/>
  <c r="CM651" i="5"/>
  <c r="CL651" i="5"/>
  <c r="CK651" i="5"/>
  <c r="CJ651" i="5"/>
  <c r="CI651" i="5"/>
  <c r="CH651" i="5"/>
  <c r="CG651" i="5"/>
  <c r="CF651" i="5"/>
  <c r="CE651" i="5"/>
  <c r="CD651" i="5"/>
  <c r="CC651" i="5"/>
  <c r="CB651" i="5"/>
  <c r="CA651" i="5"/>
  <c r="BZ651" i="5"/>
  <c r="BY651" i="5"/>
  <c r="BX651" i="5"/>
  <c r="BW651" i="5"/>
  <c r="BV651" i="5"/>
  <c r="BU651" i="5"/>
  <c r="BS651" i="5"/>
  <c r="BR651" i="5"/>
  <c r="BQ651" i="5"/>
  <c r="BP651" i="5"/>
  <c r="BN651" i="5"/>
  <c r="BL651" i="5"/>
  <c r="BO651" i="5" s="1"/>
  <c r="BK651" i="5"/>
  <c r="BJ651" i="5"/>
  <c r="BM651" i="5" s="1"/>
  <c r="BI651" i="5"/>
  <c r="BG651" i="5" s="1"/>
  <c r="BH651" i="5"/>
  <c r="BF651" i="5"/>
  <c r="BE651" i="5"/>
  <c r="BD651" i="5"/>
  <c r="BC651" i="5"/>
  <c r="BA651" i="5"/>
  <c r="AZ651" i="5"/>
  <c r="AX651" i="5"/>
  <c r="AW651" i="5"/>
  <c r="AU651" i="5"/>
  <c r="AS651" i="5"/>
  <c r="AQ651" i="5"/>
  <c r="AO651" i="5"/>
  <c r="AM651" i="5"/>
  <c r="AK651" i="5"/>
  <c r="AI651" i="5"/>
  <c r="AG651" i="5"/>
  <c r="AB652" i="2"/>
  <c r="AA652" i="2"/>
  <c r="Z652" i="2"/>
  <c r="X652" i="2"/>
  <c r="W652" i="2"/>
  <c r="P652" i="2"/>
  <c r="M652" i="2"/>
  <c r="K652" i="2"/>
  <c r="H652" i="2"/>
  <c r="Y652" i="2" s="1"/>
  <c r="AD651" i="5"/>
  <c r="AE651" i="5" s="1"/>
  <c r="AC651" i="5"/>
  <c r="AB651" i="5"/>
  <c r="AA651" i="5"/>
  <c r="Z651" i="5"/>
  <c r="Y651" i="5"/>
  <c r="C651" i="5"/>
  <c r="D651" i="5" s="1"/>
  <c r="AI414" i="7"/>
  <c r="AG414" i="7"/>
  <c r="I414" i="7"/>
  <c r="B414" i="7" s="1"/>
  <c r="AH414" i="7" s="1"/>
  <c r="Y455" i="6"/>
  <c r="Z455" i="6" s="1"/>
  <c r="X455" i="6"/>
  <c r="V455" i="6"/>
  <c r="U455" i="6"/>
  <c r="T455" i="6"/>
  <c r="S455" i="6"/>
  <c r="R455" i="6"/>
  <c r="N455" i="6"/>
  <c r="L455" i="6"/>
  <c r="K455" i="6"/>
  <c r="I455" i="6"/>
  <c r="W455" i="6" s="1"/>
  <c r="CQ650" i="5"/>
  <c r="CP650" i="5"/>
  <c r="CO650" i="5"/>
  <c r="CN650" i="5"/>
  <c r="CM650" i="5"/>
  <c r="CL650" i="5"/>
  <c r="CK650" i="5"/>
  <c r="CJ650" i="5"/>
  <c r="CI650" i="5"/>
  <c r="CH650" i="5"/>
  <c r="CG650" i="5"/>
  <c r="CF650" i="5"/>
  <c r="CE650" i="5"/>
  <c r="CD650" i="5"/>
  <c r="CC650" i="5"/>
  <c r="CB650" i="5"/>
  <c r="CA650" i="5"/>
  <c r="BZ650" i="5"/>
  <c r="BY650" i="5"/>
  <c r="BX650" i="5"/>
  <c r="BW650" i="5"/>
  <c r="BV650" i="5"/>
  <c r="BU650" i="5"/>
  <c r="BS650" i="5"/>
  <c r="BR650" i="5"/>
  <c r="BQ650" i="5"/>
  <c r="BP650" i="5"/>
  <c r="BL650" i="5"/>
  <c r="BO650" i="5" s="1"/>
  <c r="BK650" i="5"/>
  <c r="BN650" i="5" s="1"/>
  <c r="BI650" i="5"/>
  <c r="BH650" i="5"/>
  <c r="BG650" i="5"/>
  <c r="BF650" i="5"/>
  <c r="BE650" i="5"/>
  <c r="BJ650" i="5" s="1"/>
  <c r="BM650" i="5" s="1"/>
  <c r="BD650" i="5"/>
  <c r="BC650" i="5"/>
  <c r="BA650" i="5"/>
  <c r="AZ650" i="5"/>
  <c r="AX650" i="5"/>
  <c r="AW650" i="5"/>
  <c r="AU650" i="5"/>
  <c r="AS650" i="5"/>
  <c r="AQ650" i="5"/>
  <c r="AO650" i="5"/>
  <c r="AM650" i="5"/>
  <c r="AK650" i="5"/>
  <c r="AI650" i="5"/>
  <c r="AG650" i="5"/>
  <c r="AA651" i="2"/>
  <c r="Z651" i="2"/>
  <c r="X651" i="2"/>
  <c r="W651" i="2"/>
  <c r="P651" i="2"/>
  <c r="AD650" i="5"/>
  <c r="AE650" i="5" s="1"/>
  <c r="AC650" i="5"/>
  <c r="AB650" i="5"/>
  <c r="AA650" i="5"/>
  <c r="Z650" i="5"/>
  <c r="Y650" i="5"/>
  <c r="C650" i="5"/>
  <c r="D650" i="5" s="1"/>
  <c r="I413" i="7"/>
  <c r="B413" i="7" s="1"/>
  <c r="AH413" i="7" s="1"/>
  <c r="AI413" i="7"/>
  <c r="AG413" i="7"/>
  <c r="Y454" i="6"/>
  <c r="V454" i="6"/>
  <c r="U454" i="6"/>
  <c r="CQ649" i="5"/>
  <c r="CN649" i="5"/>
  <c r="CJ649" i="5"/>
  <c r="CI649" i="5"/>
  <c r="CH649" i="5"/>
  <c r="CF649" i="5"/>
  <c r="CE649" i="5"/>
  <c r="CD649" i="5"/>
  <c r="CC649" i="5"/>
  <c r="CB649" i="5"/>
  <c r="CA649" i="5"/>
  <c r="BZ649" i="5"/>
  <c r="BY649" i="5"/>
  <c r="BX649" i="5"/>
  <c r="BW649" i="5"/>
  <c r="BS649" i="5"/>
  <c r="BR649" i="5"/>
  <c r="BQ649" i="5"/>
  <c r="BP649" i="5"/>
  <c r="BL649" i="5"/>
  <c r="BK649" i="5"/>
  <c r="BH649" i="5"/>
  <c r="BF649" i="5"/>
  <c r="AX649" i="5"/>
  <c r="AU649" i="5"/>
  <c r="CP649" i="5" s="1"/>
  <c r="AS649" i="5"/>
  <c r="AQ649" i="5"/>
  <c r="CO649" i="5" s="1"/>
  <c r="AO649" i="5"/>
  <c r="AM649" i="5"/>
  <c r="AK649" i="5"/>
  <c r="AI649" i="5"/>
  <c r="CM649" i="5" s="1"/>
  <c r="AG649" i="5"/>
  <c r="CG649" i="5" s="1"/>
  <c r="P650" i="2"/>
  <c r="AA650" i="2"/>
  <c r="Z650" i="2"/>
  <c r="X650" i="2"/>
  <c r="W650" i="2"/>
  <c r="AD649" i="5"/>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I652" i="2" l="1"/>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5"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7" i="5"/>
  <c r="AS581" i="5"/>
  <c r="CQ581" i="5" s="1"/>
  <c r="AG581" i="5"/>
  <c r="CG581" i="5" s="1"/>
  <c r="W419"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4" i="5" s="1"/>
  <c r="CF443" i="5"/>
  <c r="AE65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5" i="5"/>
  <c r="CH378" i="5" l="1"/>
  <c r="CE378" i="5"/>
  <c r="CD378" i="5"/>
  <c r="CC378" i="5"/>
  <c r="CB378" i="5"/>
  <c r="CA378" i="5"/>
  <c r="BZ378" i="5"/>
  <c r="BY378" i="5"/>
  <c r="BX378" i="5"/>
  <c r="BW378" i="5"/>
  <c r="BS378" i="5"/>
  <c r="BR378" i="5"/>
  <c r="BQ378" i="5"/>
  <c r="BP378" i="5"/>
  <c r="BL378" i="5"/>
  <c r="BK378" i="5"/>
  <c r="BH378" i="5"/>
  <c r="BF378" i="5"/>
  <c r="BB65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9"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9" i="7"/>
  <c r="AD419" i="7"/>
  <c r="AC419" i="7"/>
  <c r="AA419" i="7"/>
  <c r="G419" i="7"/>
  <c r="X419" i="7"/>
  <c r="M419" i="7"/>
  <c r="E419"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2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7" i="5"/>
  <c r="AD65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6" i="5"/>
  <c r="L65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BI567" i="5"/>
  <c r="BG567" i="5" s="1"/>
  <c r="D567" i="5"/>
  <c r="D566" i="5"/>
  <c r="BI566" i="5"/>
  <c r="BG566" i="5" s="1"/>
  <c r="Y313" i="2"/>
  <c r="H314" i="2"/>
  <c r="M286" i="2"/>
  <c r="AB285" i="2"/>
  <c r="I285" i="2"/>
  <c r="D649" i="5" l="1"/>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W454" i="6" s="1"/>
  <c r="H343" i="2"/>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51" i="2" l="1"/>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9" i="7"/>
  <c r="S419" i="7"/>
  <c r="Q419" i="7"/>
  <c r="Y419" i="7"/>
  <c r="AB41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9" i="7"/>
  <c r="AI371" i="7"/>
  <c r="R419" i="7"/>
  <c r="B371" i="7"/>
  <c r="AH371" i="7" s="1"/>
  <c r="T419" i="7"/>
  <c r="AB651" i="2" l="1"/>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19" i="7" l="1"/>
  <c r="L419" i="7"/>
  <c r="J419" i="7"/>
  <c r="D419" i="7"/>
  <c r="AI392" i="7"/>
  <c r="H419" i="7"/>
  <c r="B392" i="7"/>
  <c r="AH392" i="7" s="1"/>
  <c r="F419" i="7"/>
  <c r="B419" i="7" l="1"/>
</calcChain>
</file>

<file path=xl/sharedStrings.xml><?xml version="1.0" encoding="utf-8"?>
<sst xmlns="http://schemas.openxmlformats.org/spreadsheetml/2006/main" count="973" uniqueCount="753">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</sst>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国家衛健委発表に基づく感染状況!$X$27:$X$655</c:f>
              <c:numCache>
                <c:formatCode>#,##0_);[Red]\(#,##0\)</c:formatCode>
                <c:ptCount val="6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国家衛健委発表に基づく感染状況!$Y$27:$Y$655</c:f>
              <c:numCache>
                <c:formatCode>General</c:formatCode>
                <c:ptCount val="6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香港マカオ台湾の患者・海外輸入症例・無症状病原体保有者!$CL$189:$CL$652</c:f>
              <c:numCache>
                <c:formatCode>m"月"d"日"</c:formatCode>
                <c:ptCount val="4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numCache>
            </c:numRef>
          </c:cat>
          <c:val>
            <c:numRef>
              <c:f>香港マカオ台湾の患者・海外輸入症例・無症状病原体保有者!$CM$189:$CM$652</c:f>
              <c:numCache>
                <c:formatCode>General</c:formatCode>
                <c:ptCount val="4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香港マカオ台湾の患者・海外輸入症例・無症状病原体保有者!$CJ$189:$CJ$653</c:f>
              <c:numCache>
                <c:formatCode>m"月"d"日"</c:formatCode>
                <c:ptCount val="4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numCache>
            </c:numRef>
          </c:cat>
          <c:val>
            <c:numRef>
              <c:f>香港マカオ台湾の患者・海外輸入症例・無症状病原体保有者!$CK$189:$CK$653</c:f>
              <c:numCache>
                <c:formatCode>General</c:formatCode>
                <c:ptCount val="4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省市別輸入症例数変化!$D$2:$D$417</c:f>
              <c:numCache>
                <c:formatCode>General</c:formatCode>
                <c:ptCount val="41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省市別輸入症例数変化!$E$2:$E$417</c:f>
              <c:numCache>
                <c:formatCode>General</c:formatCode>
                <c:ptCount val="41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省市別輸入症例数変化!$F$2:$F$417</c:f>
              <c:numCache>
                <c:formatCode>General</c:formatCode>
                <c:ptCount val="41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省市別輸入症例数変化!$G$2:$G$417</c:f>
              <c:numCache>
                <c:formatCode>General</c:formatCode>
                <c:ptCount val="41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省市別輸入症例数変化!$H$2:$H$417</c:f>
              <c:numCache>
                <c:formatCode>General</c:formatCode>
                <c:ptCount val="41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省市別輸入症例数変化!$C$2:$C$417</c:f>
              <c:numCache>
                <c:formatCode>m"月"d"日"</c:formatCode>
                <c:ptCount val="4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numCache>
            </c:numRef>
          </c:cat>
          <c:val>
            <c:numRef>
              <c:f>省市別輸入症例数変化!$I$2:$I$417</c:f>
              <c:numCache>
                <c:formatCode>0_);[Red]\(0\)</c:formatCode>
                <c:ptCount val="41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4" formatCode="General">
                  <c:v>1</c:v>
                </c:pt>
              </c:numCache>
            </c:numRef>
          </c:cat>
          <c:val>
            <c:numRef>
              <c:f>省市別輸入症例数変化!$AH$2:$AH$416</c:f>
              <c:numCache>
                <c:formatCode>0_);[Red]\(0\)</c:formatCode>
                <c:ptCount val="41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4" formatCode="General">
                  <c:v>1</c:v>
                </c:pt>
              </c:numCache>
            </c:numRef>
          </c:cat>
          <c:val>
            <c:numRef>
              <c:f>省市別輸入症例数変化!$AI$2:$AI$416</c:f>
              <c:numCache>
                <c:formatCode>General</c:formatCode>
                <c:ptCount val="41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香港マカオ台湾の患者・海外輸入症例・無症状病原体保有者!$BQ$29:$BQ$653</c:f>
              <c:numCache>
                <c:formatCode>General</c:formatCode>
                <c:ptCount val="6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香港マカオ台湾の患者・海外輸入症例・無症状病原体保有者!$BR$29:$BR$653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香港マカオ台湾の患者・海外輸入症例・無症状病原体保有者!$BS$29:$BS$653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numCache>
            </c:numRef>
          </c:cat>
          <c:val>
            <c:numRef>
              <c:f>香港マカオ台湾の患者・海外輸入症例・無症状病原体保有者!$AY$169:$AY$653</c:f>
              <c:numCache>
                <c:formatCode>General</c:formatCode>
                <c:ptCount val="4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numCache>
            </c:numRef>
          </c:cat>
          <c:val>
            <c:numRef>
              <c:f>香港マカオ台湾の患者・海外輸入症例・無症状病原体保有者!$BB$169:$BB$653</c:f>
              <c:numCache>
                <c:formatCode>General</c:formatCode>
                <c:ptCount val="4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numCache>
            </c:numRef>
          </c:cat>
          <c:val>
            <c:numRef>
              <c:f>香港マカオ台湾の患者・海外輸入症例・無症状病原体保有者!$AZ$169:$AZ$653</c:f>
              <c:numCache>
                <c:formatCode>General</c:formatCode>
                <c:ptCount val="4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numCache>
            </c:numRef>
          </c:cat>
          <c:val>
            <c:numRef>
              <c:f>香港マカオ台湾の患者・海外輸入症例・無症状病原体保有者!$BC$169:$BC$653</c:f>
              <c:numCache>
                <c:formatCode>General</c:formatCode>
                <c:ptCount val="4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新疆の情況!$U$6:$U$458</c:f>
              <c:strCache>
                <c:ptCount val="4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strCache>
            </c:strRef>
          </c:cat>
          <c:val>
            <c:numRef>
              <c:f>新疆の情況!$V$6:$V$458</c:f>
              <c:numCache>
                <c:formatCode>General</c:formatCode>
                <c:ptCount val="45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新疆の情況!$U$6:$U$458</c:f>
              <c:strCache>
                <c:ptCount val="4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strCache>
            </c:strRef>
          </c:cat>
          <c:val>
            <c:numRef>
              <c:f>新疆の情況!$Y$6:$Y$458</c:f>
              <c:numCache>
                <c:formatCode>General</c:formatCode>
                <c:ptCount val="45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新疆の情況!$U$6:$U$458</c:f>
              <c:strCache>
                <c:ptCount val="4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strCache>
            </c:strRef>
          </c:cat>
          <c:val>
            <c:numRef>
              <c:f>新疆の情況!$W$6:$W$458</c:f>
              <c:numCache>
                <c:formatCode>General</c:formatCode>
                <c:ptCount val="45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新疆の情況!$U$6:$U$458</c:f>
              <c:strCache>
                <c:ptCount val="4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strCache>
            </c:strRef>
          </c:cat>
          <c:val>
            <c:numRef>
              <c:f>新疆の情況!$X$6:$X$458</c:f>
              <c:numCache>
                <c:formatCode>General</c:formatCode>
                <c:ptCount val="45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新疆の情況!$U$6:$U$458</c:f>
              <c:strCache>
                <c:ptCount val="4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strCache>
            </c:strRef>
          </c:cat>
          <c:val>
            <c:numRef>
              <c:f>新疆の情況!$Z$6:$Z$458</c:f>
              <c:numCache>
                <c:formatCode>General</c:formatCode>
                <c:ptCount val="45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国家衛健委発表に基づく感染状況!$X$27:$X$655</c:f>
              <c:numCache>
                <c:formatCode>#,##0_);[Red]\(#,##0\)</c:formatCode>
                <c:ptCount val="6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国家衛健委発表に基づく感染状況!$Y$27:$Y$655</c:f>
              <c:numCache>
                <c:formatCode>General</c:formatCode>
                <c:ptCount val="6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国家衛健委発表に基づく感染状況!$AA$27:$AA$655</c:f>
              <c:numCache>
                <c:formatCode>General</c:formatCode>
                <c:ptCount val="6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国家衛健委発表に基づく感染状況!$AB$27:$AB$655</c:f>
              <c:numCache>
                <c:formatCode>General</c:formatCode>
                <c:ptCount val="6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国家衛健委発表に基づく感染状況!$X$27:$X$655</c:f>
              <c:numCache>
                <c:formatCode>#,##0_);[Red]\(#,##0\)</c:formatCode>
                <c:ptCount val="6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国家衛健委発表に基づく感染状況!$Y$27:$Y$655</c:f>
              <c:numCache>
                <c:formatCode>General</c:formatCode>
                <c:ptCount val="6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国家衛健委発表に基づく感染状況!$AA$27:$AA$655</c:f>
              <c:numCache>
                <c:formatCode>General</c:formatCode>
                <c:ptCount val="6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国家衛健委発表に基づく感染状況!$AB$27:$AB$655</c:f>
              <c:numCache>
                <c:formatCode>General</c:formatCode>
                <c:ptCount val="6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国家衛健委発表に基づく感染状況!$AA$27:$AA$655</c:f>
              <c:numCache>
                <c:formatCode>General</c:formatCode>
                <c:ptCount val="6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国家衛健委発表に基づく感染状況!$AB$27:$AB$655</c:f>
              <c:numCache>
                <c:formatCode>General</c:formatCode>
                <c:ptCount val="6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国家衛健委発表に基づく感染状況!$X$27:$X$655</c:f>
              <c:numCache>
                <c:formatCode>#,##0_);[Red]\(#,##0\)</c:formatCode>
                <c:ptCount val="6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国家衛健委発表に基づく感染状況!$Y$27:$Y$655</c:f>
              <c:numCache>
                <c:formatCode>General</c:formatCode>
                <c:ptCount val="6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国家衛健委発表に基づく感染状況!$AA$27:$AA$655</c:f>
              <c:numCache>
                <c:formatCode>General</c:formatCode>
                <c:ptCount val="6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国家衛健委発表に基づく感染状況!$Z$27:$Z$655</c:f>
              <c:numCache>
                <c:formatCode>m"月"d"日"</c:formatCode>
                <c:ptCount val="6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numCache>
            </c:numRef>
          </c:cat>
          <c:val>
            <c:numRef>
              <c:f>国家衛健委発表に基づく感染状況!$AB$27:$AB$655</c:f>
              <c:numCache>
                <c:formatCode>General</c:formatCode>
                <c:ptCount val="6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香港マカオ台湾の患者・海外輸入症例・無症状病原体保有者!$CN$485:$CN$653</c:f>
              <c:numCache>
                <c:formatCode>m"月"d"日"</c:formatCode>
                <c:ptCount val="1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numCache>
            </c:numRef>
          </c:cat>
          <c:val>
            <c:numRef>
              <c:f>香港マカオ台湾の患者・海外輸入症例・無症状病原体保有者!$CO$485:$CO$653</c:f>
              <c:numCache>
                <c:formatCode>General</c:formatCode>
                <c:ptCount val="16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香港マカオ台湾の患者・海外輸入症例・無症状病原体保有者!$CN$485:$CN$653</c:f>
              <c:numCache>
                <c:formatCode>m"月"d"日"</c:formatCode>
                <c:ptCount val="1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numCache>
            </c:numRef>
          </c:cat>
          <c:val>
            <c:numRef>
              <c:f>香港マカオ台湾の患者・海外輸入症例・無症状病原体保有者!$CP$485:$CP$653</c:f>
              <c:numCache>
                <c:formatCode>General</c:formatCode>
                <c:ptCount val="16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香港マカオ台湾の患者・海外輸入症例・無症状病原体保有者!$BE$70:$BE$653</c:f>
              <c:numCache>
                <c:formatCode>m"月"d"日"</c:formatCode>
                <c:ptCount val="5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numCache>
            </c:numRef>
          </c:cat>
          <c:val>
            <c:numRef>
              <c:f>香港マカオ台湾の患者・海外輸入症例・無症状病原体保有者!$BF$70:$BF$653</c:f>
              <c:numCache>
                <c:formatCode>General</c:formatCode>
                <c:ptCount val="5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香港マカオ台湾の患者・海外輸入症例・無症状病原体保有者!$BE$70:$BE$653</c:f>
              <c:numCache>
                <c:formatCode>m"月"d"日"</c:formatCode>
                <c:ptCount val="5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numCache>
            </c:numRef>
          </c:cat>
          <c:val>
            <c:numRef>
              <c:f>香港マカオ台湾の患者・海外輸入症例・無症状病原体保有者!$BG$70:$BG$653</c:f>
              <c:numCache>
                <c:formatCode>General</c:formatCode>
                <c:ptCount val="5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香港マカオ台湾の患者・海外輸入症例・無症状病原体保有者!$BX$29:$BX$653</c:f>
              <c:numCache>
                <c:formatCode>General</c:formatCode>
                <c:ptCount val="6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香港マカオ台湾の患者・海外輸入症例・無症状病原体保有者!$BY$29:$BY$653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香港マカオ台湾の患者・海外輸入症例・無症状病原体保有者!$BZ$29:$BZ$653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香港マカオ台湾の患者・海外輸入症例・無症状病原体保有者!$CB$29:$CB$653</c:f>
              <c:numCache>
                <c:formatCode>General</c:formatCode>
                <c:ptCount val="6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香港マカオ台湾の患者・海外輸入症例・無症状病原体保有者!$CC$29:$CC$653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香港マカオ台湾の患者・海外輸入症例・無症状病原体保有者!$CD$29:$CD$653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香港マカオ台湾の患者・海外輸入症例・無症状病原体保有者!$CI$29:$CI$653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香港マカオ台湾の患者・海外輸入症例・無症状病原体保有者!$CF$29:$CF$653</c:f>
              <c:numCache>
                <c:formatCode>General</c:formatCode>
                <c:ptCount val="6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numCache>
            </c:numRef>
          </c:cat>
          <c:val>
            <c:numRef>
              <c:f>香港マカオ台湾の患者・海外輸入症例・無症状病原体保有者!$CG$29:$CG$653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64"/>
  <sheetViews>
    <sheetView zoomScaleNormal="100" workbookViewId="0">
      <pane xSplit="2" ySplit="5" topLeftCell="F647" activePane="bottomRight" state="frozen"/>
      <selection pane="topRight" activeCell="C1" sqref="C1"/>
      <selection pane="bottomLeft" activeCell="A8" sqref="A8"/>
      <selection pane="bottomRight" activeCell="O652" sqref="O65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c r="C653" s="48"/>
      <c r="D653" s="84"/>
      <c r="E653" s="110"/>
      <c r="F653" s="57"/>
      <c r="G653" s="48"/>
      <c r="H653" s="89"/>
      <c r="I653" s="89"/>
      <c r="J653" s="48"/>
      <c r="K653" s="56"/>
      <c r="L653" s="48"/>
      <c r="M653" s="89"/>
      <c r="N653" s="48"/>
      <c r="O653" s="89"/>
      <c r="P653" s="111"/>
      <c r="Q653" s="57"/>
      <c r="R653" s="48"/>
      <c r="S653" s="118"/>
      <c r="T653" s="57"/>
      <c r="U653" s="78"/>
      <c r="W653" s="1"/>
      <c r="X653" s="122"/>
      <c r="Z653" s="123"/>
    </row>
    <row r="654" spans="1:29" x14ac:dyDescent="0.55000000000000004">
      <c r="B654" s="77"/>
      <c r="C654" s="59"/>
      <c r="D654" s="49"/>
      <c r="E654" s="61"/>
      <c r="F654" s="60"/>
      <c r="G654" s="59"/>
      <c r="H654" s="61"/>
      <c r="I654" s="55"/>
      <c r="J654" s="59"/>
      <c r="K654" s="61"/>
      <c r="L654" s="59"/>
      <c r="M654" s="61"/>
      <c r="N654" s="48"/>
      <c r="O654" s="60"/>
      <c r="P654" s="124"/>
      <c r="Q654" s="60"/>
      <c r="R654" s="48"/>
      <c r="S654" s="60"/>
      <c r="T654" s="60"/>
      <c r="U654" s="78"/>
    </row>
    <row r="655" spans="1:29" ht="9.5" customHeight="1" thickBot="1" x14ac:dyDescent="0.6">
      <c r="B655" s="66"/>
      <c r="C655" s="79"/>
      <c r="D655" s="80"/>
      <c r="E655" s="82"/>
      <c r="F655" s="95"/>
      <c r="G655" s="79"/>
      <c r="H655" s="82"/>
      <c r="I655" s="82"/>
      <c r="J655" s="79"/>
      <c r="K655" s="82"/>
      <c r="L655" s="79"/>
      <c r="M655" s="82"/>
      <c r="N655" s="83"/>
      <c r="O655" s="81"/>
      <c r="P655" s="94"/>
      <c r="Q655" s="95"/>
      <c r="R655" s="120"/>
      <c r="S655" s="95"/>
      <c r="T655" s="95"/>
      <c r="U655" s="67"/>
    </row>
    <row r="657" spans="2:21" ht="13" customHeight="1" x14ac:dyDescent="0.55000000000000004">
      <c r="E657" s="112"/>
      <c r="F657" s="113"/>
      <c r="G657" s="112" t="s">
        <v>80</v>
      </c>
      <c r="H657" s="113"/>
      <c r="I657" s="113"/>
      <c r="J657" s="113"/>
      <c r="U657" s="72"/>
    </row>
    <row r="658" spans="2:21" ht="13" customHeight="1" x14ac:dyDescent="0.55000000000000004">
      <c r="E658" s="112" t="s">
        <v>98</v>
      </c>
      <c r="F658" s="113"/>
      <c r="G658" s="294" t="s">
        <v>79</v>
      </c>
      <c r="H658" s="295"/>
      <c r="I658" s="112" t="s">
        <v>106</v>
      </c>
      <c r="J658" s="113"/>
    </row>
    <row r="659" spans="2:21" ht="13" customHeight="1" x14ac:dyDescent="0.55000000000000004">
      <c r="B659" s="130"/>
      <c r="E659" s="114" t="s">
        <v>108</v>
      </c>
      <c r="F659" s="113"/>
      <c r="G659" s="115"/>
      <c r="H659" s="115"/>
      <c r="I659" s="112" t="s">
        <v>107</v>
      </c>
      <c r="J659" s="113"/>
    </row>
    <row r="660" spans="2:21" ht="18.5" customHeight="1" x14ac:dyDescent="0.55000000000000004">
      <c r="E660" s="112" t="s">
        <v>96</v>
      </c>
      <c r="F660" s="113"/>
      <c r="G660" s="112" t="s">
        <v>97</v>
      </c>
      <c r="H660" s="113"/>
      <c r="I660" s="113"/>
      <c r="J660" s="113"/>
    </row>
    <row r="661" spans="2:21" ht="13" customHeight="1" x14ac:dyDescent="0.55000000000000004">
      <c r="E661" s="112" t="s">
        <v>98</v>
      </c>
      <c r="F661" s="113"/>
      <c r="G661" s="112" t="s">
        <v>99</v>
      </c>
      <c r="H661" s="113"/>
      <c r="I661" s="113"/>
      <c r="J661" s="113"/>
    </row>
    <row r="662" spans="2:21" ht="13" customHeight="1" x14ac:dyDescent="0.55000000000000004">
      <c r="E662" s="112" t="s">
        <v>98</v>
      </c>
      <c r="F662" s="113"/>
      <c r="G662" s="112" t="s">
        <v>100</v>
      </c>
      <c r="H662" s="113"/>
      <c r="I662" s="113"/>
      <c r="J662" s="113"/>
    </row>
    <row r="663" spans="2:21" ht="13" customHeight="1" x14ac:dyDescent="0.55000000000000004">
      <c r="E663" s="112" t="s">
        <v>101</v>
      </c>
      <c r="F663" s="113"/>
      <c r="G663" s="112" t="s">
        <v>102</v>
      </c>
      <c r="H663" s="113"/>
      <c r="I663" s="113"/>
      <c r="J663" s="113"/>
    </row>
    <row r="664" spans="2:21" ht="13" customHeight="1" x14ac:dyDescent="0.55000000000000004">
      <c r="E664" s="112" t="s">
        <v>103</v>
      </c>
      <c r="F664" s="113"/>
      <c r="G664" s="112" t="s">
        <v>104</v>
      </c>
      <c r="H664" s="113"/>
      <c r="I664" s="113"/>
      <c r="J664" s="113"/>
    </row>
  </sheetData>
  <mergeCells count="12">
    <mergeCell ref="G658:H65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7"/>
  <sheetViews>
    <sheetView topLeftCell="A4" zoomScale="96" zoomScaleNormal="96" workbookViewId="0">
      <pane xSplit="1" ySplit="4" topLeftCell="B649" activePane="bottomRight" state="frozen"/>
      <selection activeCell="A4" sqref="A4"/>
      <selection pane="topRight" activeCell="B4" sqref="B4"/>
      <selection pane="bottomLeft" activeCell="A8" sqref="A8"/>
      <selection pane="bottomRight" activeCell="A652" sqref="A652:D65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51"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51"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51" si="7282">+BA563+1</f>
        <v>347</v>
      </c>
      <c r="BB567" s="130">
        <v>0</v>
      </c>
      <c r="BC567" s="27">
        <f t="shared" ref="BC567" si="7283">+BC563+BB567</f>
        <v>964</v>
      </c>
      <c r="BD567" s="238">
        <f t="shared" ref="BD567:BD651"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BF651" si="11861">+B650</f>
        <v>24</v>
      </c>
      <c r="BG650" s="132">
        <f t="shared" ref="BG650" si="11862">+BI650</f>
        <v>9190</v>
      </c>
      <c r="BH650" s="229">
        <f t="shared" ref="BH650" si="11863">+A650</f>
        <v>44474</v>
      </c>
      <c r="BI650" s="132">
        <f t="shared" ref="BI650" si="11864">+C650</f>
        <v>9190</v>
      </c>
      <c r="BJ650" s="1">
        <f t="shared" ref="BJ650" si="11865">+BE650</f>
        <v>44474</v>
      </c>
      <c r="BK650">
        <f t="shared" ref="BK650:BK651" si="11866">+L650</f>
        <v>12</v>
      </c>
      <c r="BL650">
        <f t="shared" ref="BL650:BL651" si="11867">+M650</f>
        <v>11</v>
      </c>
      <c r="BM650" s="1">
        <f t="shared" ref="BM650" si="11868">+BJ650</f>
        <v>44474</v>
      </c>
      <c r="BN650">
        <f t="shared" ref="BN650" si="11869">+BN646+BK650</f>
        <v>11027</v>
      </c>
      <c r="BO650">
        <f t="shared" ref="BO650" si="11870">+BO646+BL650</f>
        <v>6365</v>
      </c>
      <c r="BP650" s="179">
        <f t="shared" ref="BP650" si="11871">+A650</f>
        <v>44474</v>
      </c>
      <c r="BQ650">
        <f t="shared" ref="BQ650:BQ651"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c r="B652" s="240"/>
      <c r="C652" s="154"/>
      <c r="D652" s="154"/>
      <c r="E652" s="147"/>
      <c r="F652" s="147"/>
      <c r="G652" s="147"/>
      <c r="H652" s="135"/>
      <c r="I652" s="147"/>
      <c r="J652" s="135"/>
      <c r="K652" s="42"/>
      <c r="L652" s="146"/>
      <c r="M652" s="147"/>
      <c r="N652" s="135"/>
      <c r="O652" s="135"/>
      <c r="P652" s="147"/>
      <c r="Q652" s="147"/>
      <c r="R652" s="135"/>
      <c r="S652" s="135"/>
      <c r="T652" s="147"/>
      <c r="U652" s="147"/>
      <c r="V652" s="135"/>
      <c r="W652" s="42"/>
      <c r="X652" s="148"/>
      <c r="Y652" s="5"/>
      <c r="Z652" s="75"/>
      <c r="AA652" s="230"/>
      <c r="AB652" s="230"/>
      <c r="AC652" s="231"/>
      <c r="AD652" s="183"/>
      <c r="AE652" s="243"/>
      <c r="AF652" s="155"/>
      <c r="AG652" s="184"/>
      <c r="AH652" s="155"/>
      <c r="AI652" s="184"/>
      <c r="AJ652" s="185"/>
      <c r="AK652" s="186"/>
      <c r="AL652" s="155"/>
      <c r="AM652" s="184"/>
      <c r="AN652" s="155"/>
      <c r="AO652" s="184"/>
      <c r="AP652" s="187"/>
      <c r="AQ652" s="186"/>
      <c r="AR652" s="155"/>
      <c r="AS652" s="184"/>
      <c r="AT652" s="155"/>
      <c r="AU652" s="184"/>
      <c r="AV652" s="188"/>
      <c r="AW652" s="238"/>
      <c r="AX652" s="237"/>
      <c r="AY652" s="6"/>
      <c r="AZ652" s="238"/>
      <c r="BA652" s="238"/>
      <c r="BB652" s="130"/>
      <c r="BC652" s="27"/>
      <c r="BD652" s="238"/>
      <c r="BE652" s="229"/>
      <c r="BF652" s="132"/>
      <c r="BG652" s="132"/>
      <c r="BH652" s="229"/>
      <c r="BI652" s="132"/>
      <c r="BJ652" s="1"/>
      <c r="BM652" s="1"/>
      <c r="BP652" s="179"/>
      <c r="BW652" s="179"/>
      <c r="CA652" s="179"/>
      <c r="CE652" s="179"/>
      <c r="CH652" s="179"/>
      <c r="CJ652" s="1"/>
      <c r="CK652" s="282"/>
      <c r="CL652" s="1"/>
      <c r="CM652" s="283"/>
      <c r="CN652" s="179"/>
    </row>
    <row r="653" spans="1:95" ht="7" customHeight="1" thickBot="1" x14ac:dyDescent="0.6">
      <c r="A653" s="66"/>
      <c r="B653" s="146"/>
      <c r="C653" s="154"/>
      <c r="D653" s="147"/>
      <c r="E653" s="147"/>
      <c r="F653" s="147"/>
      <c r="G653" s="147"/>
      <c r="H653" s="135"/>
      <c r="I653" s="147"/>
      <c r="J653" s="135"/>
      <c r="K653" s="148"/>
      <c r="L653" s="146"/>
      <c r="M653" s="147"/>
      <c r="N653" s="135"/>
      <c r="O653" s="135"/>
      <c r="P653" s="147"/>
      <c r="Q653" s="147"/>
      <c r="R653" s="135"/>
      <c r="S653" s="135"/>
      <c r="T653" s="147"/>
      <c r="U653" s="147"/>
      <c r="V653" s="135"/>
      <c r="W653" s="42"/>
      <c r="X653" s="148"/>
      <c r="Z653" s="66"/>
      <c r="AA653" s="64"/>
      <c r="AB653" s="64"/>
      <c r="AC653" s="64"/>
      <c r="AD653" s="183"/>
      <c r="AE653" s="243"/>
      <c r="AF653" s="155"/>
      <c r="AG653" s="184"/>
      <c r="AH653" s="155"/>
      <c r="AI653" s="184"/>
      <c r="AJ653" s="185"/>
      <c r="AK653" s="186"/>
      <c r="AL653" s="155"/>
      <c r="AM653" s="184"/>
      <c r="AN653" s="155"/>
      <c r="AO653" s="184"/>
      <c r="AP653" s="187"/>
      <c r="AQ653" s="186"/>
      <c r="AR653" s="155"/>
      <c r="AS653" s="184"/>
      <c r="AT653" s="155"/>
      <c r="AU653" s="184"/>
      <c r="AV653" s="188"/>
    </row>
    <row r="654" spans="1:95" x14ac:dyDescent="0.5500000000000000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AE654">
        <f>SUM(AD443:AD448)</f>
        <v>190</v>
      </c>
      <c r="AY654" s="45" t="s">
        <v>476</v>
      </c>
      <c r="BB654" s="45" t="s">
        <v>475</v>
      </c>
      <c r="BU654">
        <f>SUM(BU442:BU653)</f>
        <v>1093</v>
      </c>
    </row>
    <row r="655" spans="1:95" x14ac:dyDescent="0.55000000000000004">
      <c r="B655">
        <f>SUM(B554:B584)</f>
        <v>832</v>
      </c>
      <c r="AI655" s="259">
        <f>SUM(AI189:AI558)</f>
        <v>205</v>
      </c>
      <c r="AY655" s="45">
        <f>SUM(AY359:AY413)</f>
        <v>69</v>
      </c>
      <c r="BB655" s="45">
        <f>SUM(BB374:BB413)</f>
        <v>941</v>
      </c>
    </row>
    <row r="656" spans="1:95" x14ac:dyDescent="0.55000000000000004">
      <c r="L656">
        <f>SUM(L97:L655)</f>
        <v>12411</v>
      </c>
      <c r="P656">
        <f>SUM(P97:P655)</f>
        <v>2537</v>
      </c>
      <c r="AD656">
        <f>SUM(AD188:AD194)</f>
        <v>82</v>
      </c>
      <c r="AY656" s="45" t="s">
        <v>687</v>
      </c>
    </row>
    <row r="657" spans="1:51" ht="15" customHeight="1" x14ac:dyDescent="0.55000000000000004">
      <c r="A657" s="130"/>
      <c r="D657">
        <f>SUM(B229:B259)</f>
        <v>435</v>
      </c>
      <c r="Z657" s="130"/>
      <c r="AA657" s="130"/>
      <c r="AB657" s="130"/>
      <c r="AC657" s="130"/>
      <c r="AF657">
        <f>SUM(AD188:AD558)</f>
        <v>10740</v>
      </c>
      <c r="AY657" s="45">
        <f>SUM(AY581:AY653)</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24"/>
  <sheetViews>
    <sheetView zoomScaleNormal="100" workbookViewId="0">
      <pane xSplit="3" ySplit="1" topLeftCell="D406" activePane="bottomRight" state="frozen"/>
      <selection pane="topRight" activeCell="C1" sqref="C1"/>
      <selection pane="bottomLeft" activeCell="A2" sqref="A2"/>
      <selection pane="bottomRight" activeCell="D414" sqref="D41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c r="C415" s="1"/>
      <c r="E415" s="293"/>
      <c r="I415" s="265"/>
      <c r="AG415" s="1"/>
      <c r="AH415" s="266"/>
    </row>
    <row r="416" spans="2:35" x14ac:dyDescent="0.55000000000000004">
      <c r="B416" s="240"/>
      <c r="C416" s="1"/>
      <c r="AG416" s="278">
        <v>1</v>
      </c>
    </row>
    <row r="417" spans="2:32" s="264" customFormat="1" ht="5" customHeight="1" x14ac:dyDescent="0.55000000000000004">
      <c r="B417" s="263"/>
      <c r="C417" s="262"/>
      <c r="AF417" s="5"/>
    </row>
    <row r="418" spans="2:32" ht="5.5" customHeight="1" x14ac:dyDescent="0.55000000000000004">
      <c r="B418" s="256"/>
      <c r="C418" s="1"/>
    </row>
    <row r="419" spans="2:32" x14ac:dyDescent="0.55000000000000004">
      <c r="B419">
        <f>SUM(B2:B418)</f>
        <v>6861</v>
      </c>
      <c r="C419" s="1" t="s">
        <v>348</v>
      </c>
      <c r="D419" s="27">
        <f>SUM(D2:D418)</f>
        <v>1743</v>
      </c>
      <c r="E419" s="27">
        <f>SUM(E2:E418)</f>
        <v>1297</v>
      </c>
      <c r="F419" s="27">
        <f>SUM(F2:F418)</f>
        <v>559</v>
      </c>
      <c r="G419" s="27">
        <f>SUM(G2:G418)</f>
        <v>315</v>
      </c>
      <c r="H419" s="27">
        <f>SUM(H2:H418)</f>
        <v>449</v>
      </c>
      <c r="J419">
        <f t="shared" ref="J419:AE419" si="893">SUM(J2:J418)</f>
        <v>114</v>
      </c>
      <c r="K419">
        <f t="shared" si="893"/>
        <v>6</v>
      </c>
      <c r="L419">
        <f t="shared" si="893"/>
        <v>17</v>
      </c>
      <c r="M419">
        <f t="shared" si="893"/>
        <v>30</v>
      </c>
      <c r="N419">
        <f t="shared" si="893"/>
        <v>46</v>
      </c>
      <c r="O419">
        <f t="shared" si="893"/>
        <v>17</v>
      </c>
      <c r="P419">
        <f t="shared" si="893"/>
        <v>26</v>
      </c>
      <c r="Q419">
        <f t="shared" si="893"/>
        <v>99</v>
      </c>
      <c r="R419">
        <f t="shared" si="893"/>
        <v>16</v>
      </c>
      <c r="S419">
        <f t="shared" si="893"/>
        <v>69</v>
      </c>
      <c r="T419">
        <f t="shared" si="893"/>
        <v>60</v>
      </c>
      <c r="U419">
        <f t="shared" si="893"/>
        <v>114</v>
      </c>
      <c r="V419">
        <f t="shared" si="893"/>
        <v>1</v>
      </c>
      <c r="W419">
        <f t="shared" si="893"/>
        <v>4</v>
      </c>
      <c r="X419">
        <f t="shared" si="893"/>
        <v>90</v>
      </c>
      <c r="Y419">
        <f t="shared" si="893"/>
        <v>129</v>
      </c>
      <c r="Z419">
        <f t="shared" si="893"/>
        <v>1</v>
      </c>
      <c r="AA419">
        <f t="shared" si="893"/>
        <v>93</v>
      </c>
      <c r="AB419">
        <f t="shared" si="893"/>
        <v>53</v>
      </c>
      <c r="AC419">
        <f t="shared" si="893"/>
        <v>263</v>
      </c>
      <c r="AD419">
        <f t="shared" si="893"/>
        <v>1076</v>
      </c>
      <c r="AE419">
        <f t="shared" si="893"/>
        <v>174</v>
      </c>
    </row>
    <row r="420" spans="2:32" x14ac:dyDescent="0.55000000000000004">
      <c r="C420" s="1"/>
    </row>
    <row r="421" spans="2:32" ht="5" customHeight="1" x14ac:dyDescent="0.55000000000000004">
      <c r="C421" s="1"/>
    </row>
    <row r="424" spans="2:32" x14ac:dyDescent="0.55000000000000004">
      <c r="B424" s="240"/>
      <c r="J4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T78" sqref="T7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9"/>
  <sheetViews>
    <sheetView topLeftCell="A2" workbookViewId="0">
      <pane xSplit="2" ySplit="2" topLeftCell="C451" activePane="bottomRight" state="frozen"/>
      <selection activeCell="O24" sqref="O24"/>
      <selection pane="topRight" activeCell="O24" sqref="O24"/>
      <selection pane="bottomLeft" activeCell="O24" sqref="O24"/>
      <selection pane="bottomRight" activeCell="H459" sqref="H45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B456" s="249"/>
      <c r="C456" s="45"/>
      <c r="G456" s="1"/>
      <c r="H456" s="130"/>
      <c r="I456" s="248"/>
      <c r="J456" s="130"/>
      <c r="K456" s="253"/>
      <c r="L456" s="276"/>
      <c r="M456" s="5"/>
      <c r="N456" s="253"/>
      <c r="O456" s="130"/>
      <c r="P456" s="130"/>
      <c r="Q456" s="6"/>
      <c r="R456" s="277"/>
      <c r="S456" s="239"/>
      <c r="T456" s="254"/>
      <c r="U456" s="279"/>
      <c r="V456" s="5"/>
      <c r="W456" s="27"/>
      <c r="X456" s="254"/>
      <c r="Y456" s="5"/>
      <c r="Z456" s="251"/>
    </row>
    <row r="457" spans="1:26" x14ac:dyDescent="0.55000000000000004">
      <c r="B457" s="249"/>
      <c r="C457" s="45"/>
      <c r="G457" s="1"/>
      <c r="H457" s="129"/>
      <c r="I457" s="286"/>
      <c r="J457" s="129"/>
      <c r="K457" s="287"/>
      <c r="L457" s="288"/>
      <c r="M457" s="286"/>
      <c r="N457" s="287"/>
      <c r="O457" s="129"/>
      <c r="P457" s="286"/>
      <c r="Q457" s="289"/>
      <c r="R457" s="290"/>
      <c r="S457" s="289"/>
      <c r="T457" s="129"/>
      <c r="U457" s="291"/>
      <c r="V457" s="286"/>
      <c r="W457" s="286"/>
      <c r="X457" s="129"/>
      <c r="Y457" s="286"/>
      <c r="Z457" s="129"/>
    </row>
    <row r="458" spans="1:26" ht="7.5" customHeight="1" x14ac:dyDescent="0.55000000000000004">
      <c r="H458" s="286"/>
      <c r="I458" s="286"/>
      <c r="J458" s="286"/>
      <c r="K458" s="286"/>
      <c r="L458" s="292"/>
      <c r="M458" s="286"/>
      <c r="N458" s="286"/>
      <c r="O458" s="286"/>
      <c r="P458" s="286"/>
      <c r="Q458" s="286"/>
      <c r="R458" s="292"/>
      <c r="S458" s="286"/>
      <c r="T458" s="286"/>
      <c r="U458" s="286"/>
      <c r="V458" s="286"/>
      <c r="W458" s="286"/>
      <c r="X458" s="129"/>
      <c r="Y458" s="286"/>
      <c r="Z458" s="129"/>
    </row>
    <row r="459" spans="1:26" x14ac:dyDescent="0.55000000000000004">
      <c r="H459" s="286"/>
      <c r="I459" s="286"/>
      <c r="J459" s="286"/>
      <c r="K459" s="286"/>
      <c r="L459" s="292"/>
      <c r="M459" s="286"/>
      <c r="N459" s="286"/>
      <c r="O459" s="286"/>
      <c r="P459" s="286"/>
      <c r="Q459" s="286"/>
      <c r="R459" s="292"/>
      <c r="S459" s="286"/>
      <c r="T459" s="286"/>
      <c r="U459" s="286"/>
      <c r="V459" s="286"/>
      <c r="W459" s="286"/>
      <c r="X459" s="129"/>
      <c r="Y459" s="286"/>
      <c r="Z45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2021-10-07T06:47:15Z</dcterms:modified>
</cp:coreProperties>
</file>