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7A61BC55-6B8A-4645-8D50-0D2D85730B3E}" xr6:coauthVersionLast="47" xr6:coauthVersionMax="47" xr10:uidLastSave="{00000000-0000-0000-0000-000000000000}"/>
  <bookViews>
    <workbookView xWindow="-110" yWindow="-110" windowWidth="19420" windowHeight="9600" tabRatio="80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46" i="5" l="1"/>
  <c r="CP646" i="5"/>
  <c r="CO646" i="5"/>
  <c r="CN646" i="5"/>
  <c r="CM646" i="5"/>
  <c r="CL646" i="5"/>
  <c r="CK646" i="5"/>
  <c r="CJ646" i="5"/>
  <c r="CI646" i="5"/>
  <c r="CH646" i="5"/>
  <c r="CG646" i="5"/>
  <c r="CF646" i="5"/>
  <c r="CE646" i="5"/>
  <c r="CD646" i="5"/>
  <c r="CC646" i="5"/>
  <c r="CB646" i="5"/>
  <c r="CA646" i="5"/>
  <c r="BZ646" i="5"/>
  <c r="BY646" i="5"/>
  <c r="BX646" i="5"/>
  <c r="BW646" i="5"/>
  <c r="BV646" i="5"/>
  <c r="BU646" i="5"/>
  <c r="BS646" i="5"/>
  <c r="BR646" i="5"/>
  <c r="BQ646" i="5"/>
  <c r="BP646" i="5"/>
  <c r="BL646" i="5"/>
  <c r="BO646" i="5" s="1"/>
  <c r="BK646" i="5"/>
  <c r="BN646" i="5" s="1"/>
  <c r="BI646" i="5"/>
  <c r="BH646" i="5"/>
  <c r="BG646" i="5"/>
  <c r="BF646" i="5"/>
  <c r="BE646" i="5"/>
  <c r="BJ646" i="5" s="1"/>
  <c r="BM646" i="5" s="1"/>
  <c r="BD646" i="5"/>
  <c r="BC646" i="5"/>
  <c r="BA646" i="5"/>
  <c r="AZ646" i="5"/>
  <c r="AX646" i="5"/>
  <c r="AW646" i="5"/>
  <c r="AU646" i="5"/>
  <c r="AS646" i="5"/>
  <c r="AQ646" i="5"/>
  <c r="AO646" i="5"/>
  <c r="AM646" i="5"/>
  <c r="AK646" i="5"/>
  <c r="AI646" i="5"/>
  <c r="AG646" i="5"/>
  <c r="AB647" i="2"/>
  <c r="AA647" i="2"/>
  <c r="Z647" i="2"/>
  <c r="X647" i="2"/>
  <c r="W647" i="2"/>
  <c r="P647" i="2"/>
  <c r="O647" i="2"/>
  <c r="M647" i="2"/>
  <c r="K647" i="2"/>
  <c r="H647" i="2"/>
  <c r="Y647" i="2" s="1"/>
  <c r="AD646" i="5"/>
  <c r="AE646" i="5" s="1"/>
  <c r="AC646" i="5"/>
  <c r="AB646" i="5"/>
  <c r="AA646" i="5"/>
  <c r="Z646" i="5"/>
  <c r="Y646" i="5"/>
  <c r="C646" i="5"/>
  <c r="D646" i="5" s="1"/>
  <c r="I409" i="7"/>
  <c r="B409" i="7" s="1"/>
  <c r="AH409" i="7" s="1"/>
  <c r="AI409" i="7"/>
  <c r="AG409" i="7"/>
  <c r="Z450" i="6"/>
  <c r="Y450" i="6"/>
  <c r="X450" i="6"/>
  <c r="V450" i="6"/>
  <c r="U450" i="6"/>
  <c r="T450" i="6"/>
  <c r="S450" i="6"/>
  <c r="R450" i="6"/>
  <c r="N450" i="6"/>
  <c r="L450" i="6"/>
  <c r="K450" i="6"/>
  <c r="I450" i="6"/>
  <c r="W450" i="6" s="1"/>
  <c r="P646" i="2"/>
  <c r="AA646" i="2"/>
  <c r="Z646" i="2"/>
  <c r="X646" i="2"/>
  <c r="W646" i="2"/>
  <c r="AU645" i="5"/>
  <c r="CP645" i="5" s="1"/>
  <c r="AS645" i="5"/>
  <c r="CQ645" i="5" s="1"/>
  <c r="AQ645" i="5"/>
  <c r="AO645" i="5"/>
  <c r="AM645" i="5"/>
  <c r="AK645" i="5"/>
  <c r="AI645" i="5"/>
  <c r="CM645" i="5" s="1"/>
  <c r="AG645" i="5"/>
  <c r="CG645" i="5" s="1"/>
  <c r="CO645" i="5"/>
  <c r="CN645" i="5"/>
  <c r="CI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K644" i="5"/>
  <c r="CH644" i="5"/>
  <c r="CE644" i="5"/>
  <c r="CD644" i="5"/>
  <c r="CC644" i="5"/>
  <c r="CB644" i="5"/>
  <c r="CA644" i="5"/>
  <c r="BZ644" i="5"/>
  <c r="BY644" i="5"/>
  <c r="BX644" i="5"/>
  <c r="BW644" i="5"/>
  <c r="BU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51"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47" i="2" l="1"/>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53" i="5"/>
  <c r="AS581" i="5"/>
  <c r="CQ581" i="5" s="1"/>
  <c r="AG581" i="5"/>
  <c r="CG581" i="5" s="1"/>
  <c r="W414"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14"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14"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14"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50" i="5" s="1"/>
  <c r="CF443" i="5"/>
  <c r="AE65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51" i="5"/>
  <c r="CH378" i="5" l="1"/>
  <c r="CE378" i="5"/>
  <c r="CD378" i="5"/>
  <c r="CC378" i="5"/>
  <c r="CB378" i="5"/>
  <c r="CA378" i="5"/>
  <c r="BZ378" i="5"/>
  <c r="BY378" i="5"/>
  <c r="BX378" i="5"/>
  <c r="BW378" i="5"/>
  <c r="BS378" i="5"/>
  <c r="BR378" i="5"/>
  <c r="BQ378" i="5"/>
  <c r="BP378" i="5"/>
  <c r="BL378" i="5"/>
  <c r="BK378" i="5"/>
  <c r="BH378" i="5"/>
  <c r="BF378" i="5"/>
  <c r="BB651"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14"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14" i="7"/>
  <c r="AD414" i="7"/>
  <c r="AC414" i="7"/>
  <c r="AA414" i="7"/>
  <c r="G414" i="7"/>
  <c r="X414" i="7"/>
  <c r="M414" i="7"/>
  <c r="E414"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19"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5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5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53" i="5"/>
  <c r="AD65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52" i="5"/>
  <c r="L65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BI567" i="5"/>
  <c r="BG567" i="5" s="1"/>
  <c r="D567" i="5"/>
  <c r="D566" i="5"/>
  <c r="BI566" i="5"/>
  <c r="BG566" i="5" s="1"/>
  <c r="Y313" i="2"/>
  <c r="H314" i="2"/>
  <c r="M286" i="2"/>
  <c r="AB285" i="2"/>
  <c r="I285" i="2"/>
  <c r="D645" i="5" l="1"/>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W449" i="6" s="1"/>
  <c r="Y337" i="2"/>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46" i="2" l="1"/>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14" i="7"/>
  <c r="S414" i="7"/>
  <c r="Q414" i="7"/>
  <c r="Y414" i="7"/>
  <c r="AB414"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14" i="7"/>
  <c r="AI371" i="7"/>
  <c r="R414" i="7"/>
  <c r="B371" i="7"/>
  <c r="AH371" i="7" s="1"/>
  <c r="T414" i="7"/>
  <c r="AB646" i="2" l="1"/>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B414" i="7" l="1"/>
  <c r="N414" i="7"/>
  <c r="L414" i="7"/>
  <c r="J414" i="7"/>
  <c r="D414" i="7"/>
  <c r="AI392" i="7"/>
  <c r="H414" i="7"/>
  <c r="B392" i="7"/>
  <c r="AH392" i="7" s="1"/>
  <c r="F414" i="7"/>
</calcChain>
</file>

<file path=xl/sharedStrings.xml><?xml version="1.0" encoding="utf-8"?>
<sst xmlns="http://schemas.openxmlformats.org/spreadsheetml/2006/main" count="968" uniqueCount="753">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</sst>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国家衛健委発表に基づく感染状況!$X$27:$X$650</c:f>
              <c:numCache>
                <c:formatCode>#,##0_);[Red]\(#,##0\)</c:formatCode>
                <c:ptCount val="6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国家衛健委発表に基づく感染状況!$Y$27:$Y$650</c:f>
              <c:numCache>
                <c:formatCode>General</c:formatCode>
                <c:ptCount val="6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香港マカオ台湾の患者・海外輸入症例・無症状病原体保有者!$CL$189:$CL$648</c:f>
              <c:numCache>
                <c:formatCode>m"月"d"日"</c:formatCode>
                <c:ptCount val="4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numCache>
            </c:numRef>
          </c:cat>
          <c:val>
            <c:numRef>
              <c:f>香港マカオ台湾の患者・海外輸入症例・無症状病原体保有者!$CM$189:$CM$648</c:f>
              <c:numCache>
                <c:formatCode>General</c:formatCode>
                <c:ptCount val="4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香港マカオ台湾の患者・海外輸入症例・無症状病原体保有者!$CJ$189:$CJ$649</c:f>
              <c:numCache>
                <c:formatCode>m"月"d"日"</c:formatCode>
                <c:ptCount val="4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numCache>
            </c:numRef>
          </c:cat>
          <c:val>
            <c:numRef>
              <c:f>香港マカオ台湾の患者・海外輸入症例・無症状病原体保有者!$CK$189:$CK$649</c:f>
              <c:numCache>
                <c:formatCode>General</c:formatCode>
                <c:ptCount val="46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省市別輸入症例数変化!$C$2:$C$412</c:f>
              <c:numCache>
                <c:formatCode>m"月"d"日"</c:formatCode>
                <c:ptCount val="4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numCache>
            </c:numRef>
          </c:cat>
          <c:val>
            <c:numRef>
              <c:f>省市別輸入症例数変化!$D$2:$D$412</c:f>
              <c:numCache>
                <c:formatCode>General</c:formatCode>
                <c:ptCount val="41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省市別輸入症例数変化!$C$2:$C$412</c:f>
              <c:numCache>
                <c:formatCode>m"月"d"日"</c:formatCode>
                <c:ptCount val="4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numCache>
            </c:numRef>
          </c:cat>
          <c:val>
            <c:numRef>
              <c:f>省市別輸入症例数変化!$E$2:$E$412</c:f>
              <c:numCache>
                <c:formatCode>General</c:formatCode>
                <c:ptCount val="41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省市別輸入症例数変化!$C$2:$C$412</c:f>
              <c:numCache>
                <c:formatCode>m"月"d"日"</c:formatCode>
                <c:ptCount val="4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numCache>
            </c:numRef>
          </c:cat>
          <c:val>
            <c:numRef>
              <c:f>省市別輸入症例数変化!$F$2:$F$412</c:f>
              <c:numCache>
                <c:formatCode>General</c:formatCode>
                <c:ptCount val="41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省市別輸入症例数変化!$C$2:$C$412</c:f>
              <c:numCache>
                <c:formatCode>m"月"d"日"</c:formatCode>
                <c:ptCount val="4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numCache>
            </c:numRef>
          </c:cat>
          <c:val>
            <c:numRef>
              <c:f>省市別輸入症例数変化!$G$2:$G$412</c:f>
              <c:numCache>
                <c:formatCode>General</c:formatCode>
                <c:ptCount val="41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省市別輸入症例数変化!$C$2:$C$412</c:f>
              <c:numCache>
                <c:formatCode>m"月"d"日"</c:formatCode>
                <c:ptCount val="4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numCache>
            </c:numRef>
          </c:cat>
          <c:val>
            <c:numRef>
              <c:f>省市別輸入症例数変化!$H$2:$H$412</c:f>
              <c:numCache>
                <c:formatCode>General</c:formatCode>
                <c:ptCount val="41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省市別輸入症例数変化!$C$2:$C$412</c:f>
              <c:numCache>
                <c:formatCode>m"月"d"日"</c:formatCode>
                <c:ptCount val="4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numCache>
            </c:numRef>
          </c:cat>
          <c:val>
            <c:numRef>
              <c:f>省市別輸入症例数変化!$I$2:$I$412</c:f>
              <c:numCache>
                <c:formatCode>0_);[Red]\(0\)</c:formatCode>
                <c:ptCount val="41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省市別輸入症例数変化!$AG$2:$AG$411</c:f>
              <c:numCache>
                <c:formatCode>m"月"d"日"</c:formatCode>
                <c:ptCount val="4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9" formatCode="General">
                  <c:v>1</c:v>
                </c:pt>
              </c:numCache>
            </c:numRef>
          </c:cat>
          <c:val>
            <c:numRef>
              <c:f>省市別輸入症例数変化!$AH$2:$AH$411</c:f>
              <c:numCache>
                <c:formatCode>0_);[Red]\(0\)</c:formatCode>
                <c:ptCount val="41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省市別輸入症例数変化!$AG$2:$AG$411</c:f>
              <c:numCache>
                <c:formatCode>m"月"d"日"</c:formatCode>
                <c:ptCount val="4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9" formatCode="General">
                  <c:v>1</c:v>
                </c:pt>
              </c:numCache>
            </c:numRef>
          </c:cat>
          <c:val>
            <c:numRef>
              <c:f>省市別輸入症例数変化!$AI$2:$AI$411</c:f>
              <c:numCache>
                <c:formatCode>General</c:formatCode>
                <c:ptCount val="41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香港マカオ台湾の患者・海外輸入症例・無症状病原体保有者!$BQ$29:$BQ$649</c:f>
              <c:numCache>
                <c:formatCode>General</c:formatCode>
                <c:ptCount val="62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香港マカオ台湾の患者・海外輸入症例・無症状病原体保有者!$BR$29:$BR$649</c:f>
              <c:numCache>
                <c:formatCode>General</c:formatCode>
                <c:ptCount val="6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香港マカオ台湾の患者・海外輸入症例・無症状病原体保有者!$BS$29:$BS$649</c:f>
              <c:numCache>
                <c:formatCode>General</c:formatCode>
                <c:ptCount val="62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香港マカオ台湾の患者・海外輸入症例・無症状病原体保有者!$AX$169:$AX$649</c:f>
              <c:numCache>
                <c:formatCode>m"月"d"日"</c:formatCode>
                <c:ptCount val="4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numCache>
            </c:numRef>
          </c:cat>
          <c:val>
            <c:numRef>
              <c:f>香港マカオ台湾の患者・海外輸入症例・無症状病原体保有者!$AY$169:$AY$649</c:f>
              <c:numCache>
                <c:formatCode>General</c:formatCode>
                <c:ptCount val="48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香港マカオ台湾の患者・海外輸入症例・無症状病原体保有者!$AX$169:$AX$649</c:f>
              <c:numCache>
                <c:formatCode>m"月"d"日"</c:formatCode>
                <c:ptCount val="4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numCache>
            </c:numRef>
          </c:cat>
          <c:val>
            <c:numRef>
              <c:f>香港マカオ台湾の患者・海外輸入症例・無症状病原体保有者!$BB$169:$BB$649</c:f>
              <c:numCache>
                <c:formatCode>General</c:formatCode>
                <c:ptCount val="48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香港マカオ台湾の患者・海外輸入症例・無症状病原体保有者!$AX$169:$AX$649</c:f>
              <c:numCache>
                <c:formatCode>m"月"d"日"</c:formatCode>
                <c:ptCount val="4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numCache>
            </c:numRef>
          </c:cat>
          <c:val>
            <c:numRef>
              <c:f>香港マカオ台湾の患者・海外輸入症例・無症状病原体保有者!$AZ$169:$AZ$649</c:f>
              <c:numCache>
                <c:formatCode>General</c:formatCode>
                <c:ptCount val="48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香港マカオ台湾の患者・海外輸入症例・無症状病原体保有者!$AX$169:$AX$649</c:f>
              <c:numCache>
                <c:formatCode>m"月"d"日"</c:formatCode>
                <c:ptCount val="4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numCache>
            </c:numRef>
          </c:cat>
          <c:val>
            <c:numRef>
              <c:f>香港マカオ台湾の患者・海外輸入症例・無症状病原体保有者!$BC$169:$BC$649</c:f>
              <c:numCache>
                <c:formatCode>General</c:formatCode>
                <c:ptCount val="48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新疆の情況!$U$6:$U$452</c:f>
              <c:strCache>
                <c:ptCount val="44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strCache>
            </c:strRef>
          </c:cat>
          <c:val>
            <c:numRef>
              <c:f>新疆の情況!$V$6:$V$452</c:f>
              <c:numCache>
                <c:formatCode>General</c:formatCode>
                <c:ptCount val="44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新疆の情況!$U$6:$U$452</c:f>
              <c:strCache>
                <c:ptCount val="44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strCache>
            </c:strRef>
          </c:cat>
          <c:val>
            <c:numRef>
              <c:f>新疆の情況!$Y$6:$Y$452</c:f>
              <c:numCache>
                <c:formatCode>General</c:formatCode>
                <c:ptCount val="44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新疆の情況!$U$6:$U$452</c:f>
              <c:strCache>
                <c:ptCount val="44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strCache>
            </c:strRef>
          </c:cat>
          <c:val>
            <c:numRef>
              <c:f>新疆の情況!$W$6:$W$452</c:f>
              <c:numCache>
                <c:formatCode>General</c:formatCode>
                <c:ptCount val="44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新疆の情況!$U$6:$U$452</c:f>
              <c:strCache>
                <c:ptCount val="44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strCache>
            </c:strRef>
          </c:cat>
          <c:val>
            <c:numRef>
              <c:f>新疆の情況!$X$6:$X$452</c:f>
              <c:numCache>
                <c:formatCode>General</c:formatCode>
                <c:ptCount val="44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新疆の情況!$U$6:$U$452</c:f>
              <c:strCache>
                <c:ptCount val="44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strCache>
            </c:strRef>
          </c:cat>
          <c:val>
            <c:numRef>
              <c:f>新疆の情況!$Z$6:$Z$452</c:f>
              <c:numCache>
                <c:formatCode>General</c:formatCode>
                <c:ptCount val="44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国家衛健委発表に基づく感染状況!$X$27:$X$650</c:f>
              <c:numCache>
                <c:formatCode>#,##0_);[Red]\(#,##0\)</c:formatCode>
                <c:ptCount val="6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国家衛健委発表に基づく感染状況!$Y$27:$Y$650</c:f>
              <c:numCache>
                <c:formatCode>General</c:formatCode>
                <c:ptCount val="6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国家衛健委発表に基づく感染状況!$AA$27:$AA$650</c:f>
              <c:numCache>
                <c:formatCode>General</c:formatCode>
                <c:ptCount val="62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国家衛健委発表に基づく感染状況!$AB$27:$AB$650</c:f>
              <c:numCache>
                <c:formatCode>General</c:formatCode>
                <c:ptCount val="62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国家衛健委発表に基づく感染状況!$X$27:$X$650</c:f>
              <c:numCache>
                <c:formatCode>#,##0_);[Red]\(#,##0\)</c:formatCode>
                <c:ptCount val="6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国家衛健委発表に基づく感染状況!$Y$27:$Y$650</c:f>
              <c:numCache>
                <c:formatCode>General</c:formatCode>
                <c:ptCount val="6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国家衛健委発表に基づく感染状況!$AA$27:$AA$650</c:f>
              <c:numCache>
                <c:formatCode>General</c:formatCode>
                <c:ptCount val="62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国家衛健委発表に基づく感染状況!$AB$27:$AB$650</c:f>
              <c:numCache>
                <c:formatCode>General</c:formatCode>
                <c:ptCount val="62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国家衛健委発表に基づく感染状況!$AA$27:$AA$650</c:f>
              <c:numCache>
                <c:formatCode>General</c:formatCode>
                <c:ptCount val="62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国家衛健委発表に基づく感染状況!$AB$27:$AB$650</c:f>
              <c:numCache>
                <c:formatCode>General</c:formatCode>
                <c:ptCount val="62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国家衛健委発表に基づく感染状況!$X$27:$X$650</c:f>
              <c:numCache>
                <c:formatCode>#,##0_);[Red]\(#,##0\)</c:formatCode>
                <c:ptCount val="6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国家衛健委発表に基づく感染状況!$Y$27:$Y$650</c:f>
              <c:numCache>
                <c:formatCode>General</c:formatCode>
                <c:ptCount val="6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国家衛健委発表に基づく感染状況!$AA$27:$AA$650</c:f>
              <c:numCache>
                <c:formatCode>General</c:formatCode>
                <c:ptCount val="62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国家衛健委発表に基づく感染状況!$Z$27:$Z$650</c:f>
              <c:numCache>
                <c:formatCode>m"月"d"日"</c:formatCode>
                <c:ptCount val="6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numCache>
            </c:numRef>
          </c:cat>
          <c:val>
            <c:numRef>
              <c:f>国家衛健委発表に基づく感染状況!$AB$27:$AB$650</c:f>
              <c:numCache>
                <c:formatCode>General</c:formatCode>
                <c:ptCount val="62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香港マカオ台湾の患者・海外輸入症例・無症状病原体保有者!$CN$485:$CN$649</c:f>
              <c:numCache>
                <c:formatCode>m"月"d"日"</c:formatCode>
                <c:ptCount val="16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numCache>
            </c:numRef>
          </c:cat>
          <c:val>
            <c:numRef>
              <c:f>香港マカオ台湾の患者・海外輸入症例・無症状病原体保有者!$CO$485:$CO$649</c:f>
              <c:numCache>
                <c:formatCode>General</c:formatCode>
                <c:ptCount val="16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香港マカオ台湾の患者・海外輸入症例・無症状病原体保有者!$CN$485:$CN$649</c:f>
              <c:numCache>
                <c:formatCode>m"月"d"日"</c:formatCode>
                <c:ptCount val="16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numCache>
            </c:numRef>
          </c:cat>
          <c:val>
            <c:numRef>
              <c:f>香港マカオ台湾の患者・海外輸入症例・無症状病原体保有者!$CP$485:$CP$649</c:f>
              <c:numCache>
                <c:formatCode>General</c:formatCode>
                <c:ptCount val="16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香港マカオ台湾の患者・海外輸入症例・無症状病原体保有者!$BE$70:$BE$649</c:f>
              <c:numCache>
                <c:formatCode>m"月"d"日"</c:formatCode>
                <c:ptCount val="58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numCache>
            </c:numRef>
          </c:cat>
          <c:val>
            <c:numRef>
              <c:f>香港マカオ台湾の患者・海外輸入症例・無症状病原体保有者!$BF$70:$BF$649</c:f>
              <c:numCache>
                <c:formatCode>General</c:formatCode>
                <c:ptCount val="58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香港マカオ台湾の患者・海外輸入症例・無症状病原体保有者!$BE$70:$BE$649</c:f>
              <c:numCache>
                <c:formatCode>m"月"d"日"</c:formatCode>
                <c:ptCount val="58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numCache>
            </c:numRef>
          </c:cat>
          <c:val>
            <c:numRef>
              <c:f>香港マカオ台湾の患者・海外輸入症例・無症状病原体保有者!$BG$70:$BG$649</c:f>
              <c:numCache>
                <c:formatCode>General</c:formatCode>
                <c:ptCount val="58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香港マカオ台湾の患者・海外輸入症例・無症状病原体保有者!$BX$29:$BX$649</c:f>
              <c:numCache>
                <c:formatCode>General</c:formatCode>
                <c:ptCount val="62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香港マカオ台湾の患者・海外輸入症例・無症状病原体保有者!$BY$29:$BY$649</c:f>
              <c:numCache>
                <c:formatCode>General</c:formatCode>
                <c:ptCount val="6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香港マカオ台湾の患者・海外輸入症例・無症状病原体保有者!$BZ$29:$BZ$649</c:f>
              <c:numCache>
                <c:formatCode>General</c:formatCode>
                <c:ptCount val="6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香港マカオ台湾の患者・海外輸入症例・無症状病原体保有者!$CB$29:$CB$649</c:f>
              <c:numCache>
                <c:formatCode>General</c:formatCode>
                <c:ptCount val="62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香港マカオ台湾の患者・海外輸入症例・無症状病原体保有者!$CC$29:$CC$649</c:f>
              <c:numCache>
                <c:formatCode>General</c:formatCode>
                <c:ptCount val="6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香港マカオ台湾の患者・海外輸入症例・無症状病原体保有者!$CD$29:$CD$649</c:f>
              <c:numCache>
                <c:formatCode>General</c:formatCode>
                <c:ptCount val="6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香港マカオ台湾の患者・海外輸入症例・無症状病原体保有者!$CI$29:$CI$649</c:f>
              <c:numCache>
                <c:formatCode>General</c:formatCode>
                <c:ptCount val="6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香港マカオ台湾の患者・海外輸入症例・無症状病原体保有者!$CF$29:$CF$649</c:f>
              <c:numCache>
                <c:formatCode>General</c:formatCode>
                <c:ptCount val="62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香港マカオ台湾の患者・海外輸入症例・無症状病原体保有者!$CE$29:$CE$649</c:f>
              <c:numCache>
                <c:formatCode>m"月"d"日"</c:formatCode>
                <c:ptCount val="6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numCache>
            </c:numRef>
          </c:cat>
          <c:val>
            <c:numRef>
              <c:f>香港マカオ台湾の患者・海外輸入症例・無症状病原体保有者!$CG$29:$CG$649</c:f>
              <c:numCache>
                <c:formatCode>General</c:formatCode>
                <c:ptCount val="6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59"/>
  <sheetViews>
    <sheetView zoomScaleNormal="100" workbookViewId="0">
      <pane xSplit="2" ySplit="5" topLeftCell="C640" activePane="bottomRight" state="frozen"/>
      <selection pane="topRight" activeCell="C1" sqref="C1"/>
      <selection pane="bottomLeft" activeCell="A8" sqref="A8"/>
      <selection pane="bottomRight" activeCell="B647" sqref="B64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44471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c r="C648" s="48"/>
      <c r="D648" s="84"/>
      <c r="E648" s="110"/>
      <c r="F648" s="57"/>
      <c r="G648" s="48"/>
      <c r="H648" s="89"/>
      <c r="I648" s="89"/>
      <c r="J648" s="48"/>
      <c r="K648" s="56"/>
      <c r="L648" s="48"/>
      <c r="M648" s="89"/>
      <c r="N648" s="48"/>
      <c r="O648" s="89"/>
      <c r="P648" s="111"/>
      <c r="Q648" s="57"/>
      <c r="R648" s="48"/>
      <c r="S648" s="118"/>
      <c r="T648" s="57"/>
      <c r="U648" s="78"/>
      <c r="W648" s="1"/>
      <c r="X648" s="122"/>
      <c r="Z648" s="123"/>
    </row>
    <row r="649" spans="1:29" x14ac:dyDescent="0.55000000000000004">
      <c r="B649" s="77"/>
      <c r="C649" s="59"/>
      <c r="D649" s="49"/>
      <c r="E649" s="61"/>
      <c r="F649" s="60"/>
      <c r="G649" s="59"/>
      <c r="H649" s="61"/>
      <c r="I649" s="55"/>
      <c r="J649" s="59"/>
      <c r="K649" s="61"/>
      <c r="L649" s="59"/>
      <c r="M649" s="61"/>
      <c r="N649" s="48"/>
      <c r="O649" s="60"/>
      <c r="P649" s="124"/>
      <c r="Q649" s="60"/>
      <c r="R649" s="48"/>
      <c r="S649" s="60"/>
      <c r="T649" s="60"/>
      <c r="U649" s="78"/>
    </row>
    <row r="650" spans="1:29" ht="9.5" customHeight="1" thickBot="1" x14ac:dyDescent="0.6">
      <c r="B650" s="66"/>
      <c r="C650" s="79"/>
      <c r="D650" s="80"/>
      <c r="E650" s="82"/>
      <c r="F650" s="95"/>
      <c r="G650" s="79"/>
      <c r="H650" s="82"/>
      <c r="I650" s="82"/>
      <c r="J650" s="79"/>
      <c r="K650" s="82"/>
      <c r="L650" s="79"/>
      <c r="M650" s="82"/>
      <c r="N650" s="83"/>
      <c r="O650" s="81"/>
      <c r="P650" s="94"/>
      <c r="Q650" s="95"/>
      <c r="R650" s="120"/>
      <c r="S650" s="95"/>
      <c r="T650" s="95"/>
      <c r="U650" s="67"/>
    </row>
    <row r="652" spans="1:29" ht="13" customHeight="1" x14ac:dyDescent="0.55000000000000004">
      <c r="E652" s="112"/>
      <c r="F652" s="113"/>
      <c r="G652" s="112" t="s">
        <v>80</v>
      </c>
      <c r="H652" s="113"/>
      <c r="I652" s="113"/>
      <c r="J652" s="113"/>
      <c r="U652" s="72"/>
    </row>
    <row r="653" spans="1:29" ht="13" customHeight="1" x14ac:dyDescent="0.55000000000000004">
      <c r="E653" s="112" t="s">
        <v>98</v>
      </c>
      <c r="F653" s="113"/>
      <c r="G653" s="294" t="s">
        <v>79</v>
      </c>
      <c r="H653" s="295"/>
      <c r="I653" s="112" t="s">
        <v>106</v>
      </c>
      <c r="J653" s="113"/>
    </row>
    <row r="654" spans="1:29" ht="13" customHeight="1" x14ac:dyDescent="0.55000000000000004">
      <c r="B654" s="130"/>
      <c r="E654" s="114" t="s">
        <v>108</v>
      </c>
      <c r="F654" s="113"/>
      <c r="G654" s="115"/>
      <c r="H654" s="115"/>
      <c r="I654" s="112" t="s">
        <v>107</v>
      </c>
      <c r="J654" s="113"/>
    </row>
    <row r="655" spans="1:29" ht="18.5" customHeight="1" x14ac:dyDescent="0.55000000000000004">
      <c r="E655" s="112" t="s">
        <v>96</v>
      </c>
      <c r="F655" s="113"/>
      <c r="G655" s="112" t="s">
        <v>97</v>
      </c>
      <c r="H655" s="113"/>
      <c r="I655" s="113"/>
      <c r="J655" s="113"/>
    </row>
    <row r="656" spans="1:29" ht="13" customHeight="1" x14ac:dyDescent="0.55000000000000004">
      <c r="E656" s="112" t="s">
        <v>98</v>
      </c>
      <c r="F656" s="113"/>
      <c r="G656" s="112" t="s">
        <v>99</v>
      </c>
      <c r="H656" s="113"/>
      <c r="I656" s="113"/>
      <c r="J656" s="113"/>
    </row>
    <row r="657" spans="5:10" ht="13" customHeight="1" x14ac:dyDescent="0.55000000000000004">
      <c r="E657" s="112" t="s">
        <v>98</v>
      </c>
      <c r="F657" s="113"/>
      <c r="G657" s="112" t="s">
        <v>100</v>
      </c>
      <c r="H657" s="113"/>
      <c r="I657" s="113"/>
      <c r="J657" s="113"/>
    </row>
    <row r="658" spans="5:10" ht="13" customHeight="1" x14ac:dyDescent="0.55000000000000004">
      <c r="E658" s="112" t="s">
        <v>101</v>
      </c>
      <c r="F658" s="113"/>
      <c r="G658" s="112" t="s">
        <v>102</v>
      </c>
      <c r="H658" s="113"/>
      <c r="I658" s="113"/>
      <c r="J658" s="113"/>
    </row>
    <row r="659" spans="5:10" ht="13" customHeight="1" x14ac:dyDescent="0.55000000000000004">
      <c r="E659" s="112" t="s">
        <v>103</v>
      </c>
      <c r="F659" s="113"/>
      <c r="G659" s="112" t="s">
        <v>104</v>
      </c>
      <c r="H659" s="113"/>
      <c r="I659" s="113"/>
      <c r="J659" s="113"/>
    </row>
  </sheetData>
  <mergeCells count="12">
    <mergeCell ref="G653:H65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53"/>
  <sheetViews>
    <sheetView topLeftCell="A4" zoomScale="96" zoomScaleNormal="96" workbookViewId="0">
      <pane xSplit="1" ySplit="4" topLeftCell="B639" activePane="bottomRight" state="frozen"/>
      <selection activeCell="A4" sqref="A4"/>
      <selection pane="topRight" activeCell="B4" sqref="B4"/>
      <selection pane="bottomLeft" activeCell="A8" sqref="A8"/>
      <selection pane="bottomRight" activeCell="B647" sqref="B64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46"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46"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46" si="7282">+BA563+1</f>
        <v>347</v>
      </c>
      <c r="BB567" s="130">
        <v>0</v>
      </c>
      <c r="BC567" s="27">
        <f t="shared" ref="BC567" si="7283">+BC563+BB567</f>
        <v>964</v>
      </c>
      <c r="BD567" s="238">
        <f t="shared" ref="BD567:BD646"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BF646" si="11576">+B645</f>
        <v>24</v>
      </c>
      <c r="BG645" s="132">
        <f t="shared" ref="BG645" si="11577">+BI645</f>
        <v>9049</v>
      </c>
      <c r="BH645" s="229">
        <f t="shared" ref="BH645" si="11578">+A645</f>
        <v>44469</v>
      </c>
      <c r="BI645" s="132">
        <f t="shared" ref="BI645" si="11579">+C645</f>
        <v>9049</v>
      </c>
      <c r="BJ645" s="1">
        <f t="shared" ref="BJ645" si="11580">+BE645</f>
        <v>44469</v>
      </c>
      <c r="BK645">
        <f t="shared" ref="BK645:BK646" si="11581">+L645</f>
        <v>25</v>
      </c>
      <c r="BL645">
        <f t="shared" ref="BL645:BL646" si="11582">+M645</f>
        <v>25</v>
      </c>
      <c r="BM645" s="1">
        <f t="shared" ref="BM645" si="11583">+BJ645</f>
        <v>44469</v>
      </c>
      <c r="BN645">
        <f t="shared" ref="BN645" si="11584">+BN641+BK645</f>
        <v>11033</v>
      </c>
      <c r="BO645">
        <f t="shared" ref="BO645" si="11585">+BO641+BL645</f>
        <v>6368</v>
      </c>
      <c r="BP645" s="179">
        <f t="shared" ref="BP645" si="11586">+A645</f>
        <v>44469</v>
      </c>
      <c r="BQ645">
        <f t="shared" ref="BQ645:BQ646"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CB646"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8230</v>
      </c>
      <c r="E646" s="147">
        <v>2</v>
      </c>
      <c r="F646" s="147">
        <v>858</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c r="B647" s="240"/>
      <c r="C647" s="154"/>
      <c r="D647" s="154"/>
      <c r="E647" s="147"/>
      <c r="F647" s="147"/>
      <c r="G647" s="147"/>
      <c r="H647" s="135"/>
      <c r="I647" s="147"/>
      <c r="J647" s="135"/>
      <c r="K647" s="42"/>
      <c r="L647" s="146"/>
      <c r="M647" s="240"/>
      <c r="N647" s="135"/>
      <c r="O647" s="135"/>
      <c r="P647" s="147"/>
      <c r="Q647" s="147"/>
      <c r="R647" s="135"/>
      <c r="S647" s="135"/>
      <c r="T647" s="147"/>
      <c r="U647" s="147"/>
      <c r="V647" s="135"/>
      <c r="W647" s="42"/>
      <c r="X647" s="148"/>
      <c r="Y647" s="5"/>
      <c r="Z647" s="75"/>
      <c r="AA647" s="230"/>
      <c r="AB647" s="230"/>
      <c r="AC647" s="231"/>
      <c r="AD647" s="183"/>
      <c r="AE647" s="243"/>
      <c r="AF647" s="155"/>
      <c r="AG647" s="184"/>
      <c r="AH647" s="155"/>
      <c r="AI647" s="184"/>
      <c r="AJ647" s="185"/>
      <c r="AK647" s="186"/>
      <c r="AL647" s="155"/>
      <c r="AM647" s="184"/>
      <c r="AN647" s="155"/>
      <c r="AO647" s="184"/>
      <c r="AP647" s="187"/>
      <c r="AQ647" s="186"/>
      <c r="AR647" s="155"/>
      <c r="AS647" s="184"/>
      <c r="AT647" s="155"/>
      <c r="AU647" s="184"/>
      <c r="AV647" s="188"/>
      <c r="AW647" s="238"/>
      <c r="AX647" s="237"/>
      <c r="AY647" s="6"/>
      <c r="AZ647" s="238"/>
      <c r="BA647" s="238"/>
      <c r="BB647" s="130"/>
      <c r="BC647" s="27"/>
      <c r="BD647" s="238"/>
      <c r="BE647" s="229"/>
      <c r="BF647" s="132"/>
      <c r="BG647" s="132"/>
      <c r="BH647" s="229"/>
      <c r="BI647" s="132"/>
      <c r="BJ647" s="1"/>
      <c r="BM647" s="1"/>
      <c r="BP647" s="179"/>
      <c r="BW647" s="179"/>
      <c r="CA647" s="179"/>
      <c r="CE647" s="179"/>
      <c r="CH647" s="179"/>
      <c r="CJ647" s="1"/>
      <c r="CK647" s="282"/>
      <c r="CL647" s="1"/>
      <c r="CM647" s="283"/>
      <c r="CN647" s="179"/>
    </row>
    <row r="648" spans="1:95" ht="18" customHeight="1" x14ac:dyDescent="0.55000000000000004">
      <c r="A648" s="179"/>
      <c r="B648" s="240"/>
      <c r="C648" s="154"/>
      <c r="D648" s="154"/>
      <c r="E648" s="147"/>
      <c r="F648" s="147"/>
      <c r="G648" s="147"/>
      <c r="H648" s="135"/>
      <c r="I648" s="147"/>
      <c r="J648" s="135"/>
      <c r="K648" s="42"/>
      <c r="L648" s="146"/>
      <c r="M648" s="147"/>
      <c r="N648" s="135"/>
      <c r="O648" s="135"/>
      <c r="P648" s="147"/>
      <c r="Q648" s="147"/>
      <c r="R648" s="135"/>
      <c r="S648" s="135"/>
      <c r="T648" s="147"/>
      <c r="U648" s="147"/>
      <c r="V648" s="135"/>
      <c r="W648" s="42"/>
      <c r="X648" s="148"/>
      <c r="Y648" s="5"/>
      <c r="Z648" s="75"/>
      <c r="AA648" s="230"/>
      <c r="AB648" s="230"/>
      <c r="AC648" s="231"/>
      <c r="AD648" s="183"/>
      <c r="AE648" s="243"/>
      <c r="AF648" s="155"/>
      <c r="AG648" s="184"/>
      <c r="AH648" s="155"/>
      <c r="AI648" s="184"/>
      <c r="AJ648" s="185"/>
      <c r="AK648" s="186"/>
      <c r="AL648" s="155"/>
      <c r="AM648" s="184"/>
      <c r="AN648" s="155"/>
      <c r="AO648" s="184"/>
      <c r="AP648" s="187"/>
      <c r="AQ648" s="186"/>
      <c r="AR648" s="155"/>
      <c r="AS648" s="184"/>
      <c r="AT648" s="155"/>
      <c r="AU648" s="184"/>
      <c r="AV648" s="188"/>
      <c r="AW648" s="238"/>
      <c r="AX648" s="237"/>
      <c r="AY648" s="6"/>
      <c r="AZ648" s="238"/>
      <c r="BA648" s="238"/>
      <c r="BB648" s="130"/>
      <c r="BC648" s="27"/>
      <c r="BD648" s="238"/>
      <c r="BE648" s="229"/>
      <c r="BF648" s="132"/>
      <c r="BG648" s="132"/>
      <c r="BH648" s="229"/>
      <c r="BI648" s="132"/>
      <c r="BJ648" s="1"/>
      <c r="BM648" s="1"/>
      <c r="BP648" s="179"/>
      <c r="BW648" s="179"/>
      <c r="CA648" s="179"/>
      <c r="CE648" s="179"/>
      <c r="CH648" s="179"/>
      <c r="CJ648" s="1"/>
      <c r="CK648" s="282"/>
      <c r="CL648" s="1"/>
      <c r="CM648" s="283"/>
      <c r="CN648" s="179"/>
    </row>
    <row r="649" spans="1:95" ht="7" customHeight="1" thickBot="1" x14ac:dyDescent="0.6">
      <c r="A649" s="66"/>
      <c r="B649" s="146"/>
      <c r="C649" s="154"/>
      <c r="D649" s="147"/>
      <c r="E649" s="147"/>
      <c r="F649" s="147"/>
      <c r="G649" s="147"/>
      <c r="H649" s="135"/>
      <c r="I649" s="147"/>
      <c r="J649" s="135"/>
      <c r="K649" s="148"/>
      <c r="L649" s="146"/>
      <c r="M649" s="147"/>
      <c r="N649" s="135"/>
      <c r="O649" s="135"/>
      <c r="P649" s="147"/>
      <c r="Q649" s="147"/>
      <c r="R649" s="135"/>
      <c r="S649" s="135"/>
      <c r="T649" s="147"/>
      <c r="U649" s="147"/>
      <c r="V649" s="135"/>
      <c r="W649" s="42"/>
      <c r="X649" s="148"/>
      <c r="Z649" s="66"/>
      <c r="AA649" s="64"/>
      <c r="AB649" s="64"/>
      <c r="AC649" s="64"/>
      <c r="AD649" s="183"/>
      <c r="AE649" s="243"/>
      <c r="AF649" s="155"/>
      <c r="AG649" s="184"/>
      <c r="AH649" s="155"/>
      <c r="AI649" s="184"/>
      <c r="AJ649" s="185"/>
      <c r="AK649" s="186"/>
      <c r="AL649" s="155"/>
      <c r="AM649" s="184"/>
      <c r="AN649" s="155"/>
      <c r="AO649" s="184"/>
      <c r="AP649" s="187"/>
      <c r="AQ649" s="186"/>
      <c r="AR649" s="155"/>
      <c r="AS649" s="184"/>
      <c r="AT649" s="155"/>
      <c r="AU649" s="184"/>
      <c r="AV649" s="188"/>
    </row>
    <row r="650" spans="1:95" x14ac:dyDescent="0.55000000000000004">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AE650">
        <f>SUM(AD443:AD448)</f>
        <v>190</v>
      </c>
      <c r="AY650" s="45" t="s">
        <v>476</v>
      </c>
      <c r="BB650" s="45" t="s">
        <v>475</v>
      </c>
      <c r="BU650">
        <f>SUM(BU442:BU649)</f>
        <v>1071</v>
      </c>
    </row>
    <row r="651" spans="1:95" x14ac:dyDescent="0.55000000000000004">
      <c r="B651">
        <f>SUM(B554:B584)</f>
        <v>832</v>
      </c>
      <c r="AI651" s="259">
        <f>SUM(AI189:AI558)</f>
        <v>205</v>
      </c>
      <c r="AY651" s="45">
        <f>SUM(AY359:AY413)</f>
        <v>69</v>
      </c>
      <c r="BB651" s="45">
        <f>SUM(BB374:BB413)</f>
        <v>941</v>
      </c>
    </row>
    <row r="652" spans="1:95" x14ac:dyDescent="0.55000000000000004">
      <c r="L652">
        <f>SUM(L97:L651)</f>
        <v>12343</v>
      </c>
      <c r="P652">
        <f>SUM(P97:P651)</f>
        <v>2530</v>
      </c>
      <c r="AD652">
        <f>SUM(AD188:AD194)</f>
        <v>82</v>
      </c>
      <c r="AY652" s="45" t="s">
        <v>687</v>
      </c>
    </row>
    <row r="653" spans="1:95" ht="15" customHeight="1" x14ac:dyDescent="0.55000000000000004">
      <c r="A653" s="130"/>
      <c r="D653">
        <f>SUM(B229:B259)</f>
        <v>435</v>
      </c>
      <c r="Z653" s="130"/>
      <c r="AA653" s="130"/>
      <c r="AB653" s="130"/>
      <c r="AC653" s="130"/>
      <c r="AF653">
        <f>SUM(AD188:AD558)</f>
        <v>10740</v>
      </c>
      <c r="AY653" s="45">
        <f>SUM(AY581:AY649)</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19"/>
  <sheetViews>
    <sheetView tabSelected="1" zoomScaleNormal="100" workbookViewId="0">
      <pane xSplit="3" ySplit="1" topLeftCell="D400" activePane="bottomRight" state="frozen"/>
      <selection pane="topRight" activeCell="C1" sqref="C1"/>
      <selection pane="bottomLeft" activeCell="A2" sqref="A2"/>
      <selection pane="bottomRight" activeCell="F410" sqref="F41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09"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c r="C410" s="1"/>
      <c r="E410" s="293"/>
      <c r="I410" s="265"/>
      <c r="AG410" s="1"/>
      <c r="AH410" s="266"/>
    </row>
    <row r="411" spans="2:35" x14ac:dyDescent="0.55000000000000004">
      <c r="B411" s="240"/>
      <c r="C411" s="1"/>
      <c r="AG411" s="278">
        <v>1</v>
      </c>
    </row>
    <row r="412" spans="2:35" s="264" customFormat="1" ht="5" customHeight="1" x14ac:dyDescent="0.55000000000000004">
      <c r="B412" s="263"/>
      <c r="C412" s="262"/>
      <c r="AF412" s="5"/>
    </row>
    <row r="413" spans="2:35" ht="5.5" customHeight="1" x14ac:dyDescent="0.55000000000000004">
      <c r="B413" s="256"/>
      <c r="C413" s="1"/>
    </row>
    <row r="414" spans="2:35" x14ac:dyDescent="0.55000000000000004">
      <c r="B414">
        <f>SUM(B2:B413)</f>
        <v>6734</v>
      </c>
      <c r="C414" s="1" t="s">
        <v>348</v>
      </c>
      <c r="D414" s="27">
        <f>SUM(D2:D413)</f>
        <v>1719</v>
      </c>
      <c r="E414" s="27">
        <f>SUM(E2:E413)</f>
        <v>1286</v>
      </c>
      <c r="F414" s="27">
        <f>SUM(F2:F413)</f>
        <v>557</v>
      </c>
      <c r="G414" s="27">
        <f>SUM(G2:G413)</f>
        <v>312</v>
      </c>
      <c r="H414" s="27">
        <f>SUM(H2:H413)</f>
        <v>442</v>
      </c>
      <c r="J414">
        <f t="shared" ref="J414:AE414" si="872">SUM(J2:J413)</f>
        <v>112</v>
      </c>
      <c r="K414">
        <f t="shared" si="872"/>
        <v>6</v>
      </c>
      <c r="L414">
        <f t="shared" si="872"/>
        <v>17</v>
      </c>
      <c r="M414">
        <f t="shared" si="872"/>
        <v>30</v>
      </c>
      <c r="N414">
        <f t="shared" si="872"/>
        <v>43</v>
      </c>
      <c r="O414">
        <f t="shared" si="872"/>
        <v>17</v>
      </c>
      <c r="P414">
        <f t="shared" si="872"/>
        <v>25</v>
      </c>
      <c r="Q414">
        <f t="shared" si="872"/>
        <v>99</v>
      </c>
      <c r="R414">
        <f t="shared" si="872"/>
        <v>12</v>
      </c>
      <c r="S414">
        <f t="shared" si="872"/>
        <v>68</v>
      </c>
      <c r="T414">
        <f t="shared" si="872"/>
        <v>58</v>
      </c>
      <c r="U414">
        <f t="shared" si="872"/>
        <v>113</v>
      </c>
      <c r="V414">
        <f t="shared" si="872"/>
        <v>1</v>
      </c>
      <c r="W414">
        <f t="shared" si="872"/>
        <v>1</v>
      </c>
      <c r="X414">
        <f t="shared" si="872"/>
        <v>89</v>
      </c>
      <c r="Y414">
        <f t="shared" si="872"/>
        <v>128</v>
      </c>
      <c r="Z414">
        <f t="shared" si="872"/>
        <v>1</v>
      </c>
      <c r="AA414">
        <f t="shared" si="872"/>
        <v>81</v>
      </c>
      <c r="AB414">
        <f t="shared" si="872"/>
        <v>53</v>
      </c>
      <c r="AC414">
        <f t="shared" si="872"/>
        <v>263</v>
      </c>
      <c r="AD414">
        <f t="shared" si="872"/>
        <v>1029</v>
      </c>
      <c r="AE414">
        <f t="shared" si="872"/>
        <v>172</v>
      </c>
    </row>
    <row r="415" spans="2:35" x14ac:dyDescent="0.55000000000000004">
      <c r="C415" s="1"/>
    </row>
    <row r="416" spans="2:35" ht="5" customHeight="1" x14ac:dyDescent="0.55000000000000004">
      <c r="C416" s="1"/>
    </row>
    <row r="419" spans="2:10" x14ac:dyDescent="0.55000000000000004">
      <c r="B419" s="240"/>
      <c r="J41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1" zoomScale="70" zoomScaleNormal="70" workbookViewId="0">
      <selection activeCell="G136" sqref="G13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53"/>
  <sheetViews>
    <sheetView topLeftCell="A2" workbookViewId="0">
      <pane xSplit="2" ySplit="2" topLeftCell="C446" activePane="bottomRight" state="frozen"/>
      <selection activeCell="O24" sqref="O24"/>
      <selection pane="topRight" activeCell="O24" sqref="O24"/>
      <selection pane="bottomLeft" activeCell="O24" sqref="O24"/>
      <selection pane="bottomRight" activeCell="T449" sqref="T44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x14ac:dyDescent="0.55000000000000004">
      <c r="B451" s="249"/>
      <c r="C451" s="45"/>
      <c r="G451" s="1"/>
      <c r="H451" s="129"/>
      <c r="I451" s="286"/>
      <c r="J451" s="129"/>
      <c r="K451" s="287"/>
      <c r="L451" s="288"/>
      <c r="M451" s="286"/>
      <c r="N451" s="287"/>
      <c r="O451" s="129"/>
      <c r="P451" s="286"/>
      <c r="Q451" s="289"/>
      <c r="R451" s="290"/>
      <c r="S451" s="289"/>
      <c r="T451" s="129"/>
      <c r="U451" s="291"/>
      <c r="V451" s="286"/>
      <c r="W451" s="286"/>
      <c r="X451" s="129"/>
      <c r="Y451" s="286"/>
      <c r="Z451" s="129"/>
    </row>
    <row r="452" spans="1:26" ht="7.5" customHeight="1" x14ac:dyDescent="0.55000000000000004">
      <c r="H452" s="286"/>
      <c r="I452" s="286"/>
      <c r="J452" s="286"/>
      <c r="K452" s="286"/>
      <c r="L452" s="292"/>
      <c r="M452" s="286"/>
      <c r="N452" s="286"/>
      <c r="O452" s="286"/>
      <c r="P452" s="286"/>
      <c r="Q452" s="286"/>
      <c r="R452" s="292"/>
      <c r="S452" s="286"/>
      <c r="T452" s="286"/>
      <c r="U452" s="286"/>
      <c r="V452" s="286"/>
      <c r="W452" s="286"/>
      <c r="X452" s="129"/>
      <c r="Y452" s="286"/>
      <c r="Z452" s="129"/>
    </row>
    <row r="453" spans="1:26" x14ac:dyDescent="0.55000000000000004">
      <c r="H453" s="286"/>
      <c r="I453" s="286"/>
      <c r="J453" s="286"/>
      <c r="K453" s="286"/>
      <c r="L453" s="292"/>
      <c r="M453" s="286"/>
      <c r="N453" s="286"/>
      <c r="O453" s="286"/>
      <c r="P453" s="286"/>
      <c r="Q453" s="286"/>
      <c r="R453" s="292"/>
      <c r="S453" s="286"/>
      <c r="T453" s="286"/>
      <c r="U453" s="286"/>
      <c r="V453" s="286"/>
      <c r="W453" s="286"/>
      <c r="X453" s="129"/>
      <c r="Y453" s="286"/>
      <c r="Z45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2021-10-02T07:21:19Z</dcterms:modified>
</cp:coreProperties>
</file>