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B5D8FFA3-754B-4D6C-9677-3C040901A799}"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663" i="5" l="1"/>
  <c r="CP663" i="5"/>
  <c r="CO663" i="5"/>
  <c r="CN663" i="5"/>
  <c r="CM663" i="5"/>
  <c r="CL663" i="5"/>
  <c r="CK663" i="5"/>
  <c r="CJ663" i="5"/>
  <c r="CI663" i="5"/>
  <c r="CH663" i="5"/>
  <c r="CG663" i="5"/>
  <c r="CF663" i="5"/>
  <c r="CE663" i="5"/>
  <c r="CD663" i="5"/>
  <c r="CC663" i="5"/>
  <c r="CB663" i="5"/>
  <c r="CA663" i="5"/>
  <c r="BZ663" i="5"/>
  <c r="BY663" i="5"/>
  <c r="BX663" i="5"/>
  <c r="BW663" i="5"/>
  <c r="BV663" i="5"/>
  <c r="BU663" i="5"/>
  <c r="BS663" i="5"/>
  <c r="BR663" i="5"/>
  <c r="BQ663" i="5"/>
  <c r="BP663" i="5"/>
  <c r="BO663" i="5"/>
  <c r="BL663" i="5"/>
  <c r="BK663" i="5"/>
  <c r="BN663" i="5" s="1"/>
  <c r="BJ663" i="5"/>
  <c r="BM663" i="5" s="1"/>
  <c r="BI663" i="5"/>
  <c r="BG663" i="5" s="1"/>
  <c r="BH663" i="5"/>
  <c r="BF663" i="5"/>
  <c r="BE663" i="5"/>
  <c r="BD663" i="5"/>
  <c r="BC663" i="5"/>
  <c r="BA663" i="5"/>
  <c r="AZ663" i="5"/>
  <c r="AX663" i="5"/>
  <c r="AW663" i="5"/>
  <c r="AU663" i="5"/>
  <c r="AS663" i="5"/>
  <c r="AQ663" i="5"/>
  <c r="AO663" i="5"/>
  <c r="AM663" i="5"/>
  <c r="AK663" i="5"/>
  <c r="AI663" i="5"/>
  <c r="AG663" i="5"/>
  <c r="AB664" i="2"/>
  <c r="AA664" i="2"/>
  <c r="Z664" i="2"/>
  <c r="Y664" i="2"/>
  <c r="X664" i="2"/>
  <c r="W664" i="2"/>
  <c r="P664" i="2"/>
  <c r="O664" i="2"/>
  <c r="M664" i="2"/>
  <c r="K664" i="2"/>
  <c r="H664" i="2"/>
  <c r="AD663" i="5"/>
  <c r="AE663" i="5" s="1"/>
  <c r="AC663" i="5"/>
  <c r="AB663" i="5"/>
  <c r="AA663" i="5"/>
  <c r="Z663" i="5"/>
  <c r="Y663" i="5"/>
  <c r="C663" i="5"/>
  <c r="D663" i="5" s="1"/>
  <c r="AI426" i="7"/>
  <c r="AG426" i="7"/>
  <c r="I426" i="7"/>
  <c r="B426" i="7" s="1"/>
  <c r="AH426" i="7" s="1"/>
  <c r="Y467" i="6"/>
  <c r="Z467" i="6" s="1"/>
  <c r="X467" i="6"/>
  <c r="V467" i="6"/>
  <c r="U467" i="6"/>
  <c r="T467" i="6"/>
  <c r="S467" i="6"/>
  <c r="R467" i="6"/>
  <c r="N467" i="6"/>
  <c r="L467" i="6"/>
  <c r="K467" i="6"/>
  <c r="I467" i="6"/>
  <c r="W467" i="6" s="1"/>
  <c r="CN662" i="5"/>
  <c r="CK662" i="5"/>
  <c r="CI662" i="5"/>
  <c r="CH662" i="5"/>
  <c r="CE662" i="5"/>
  <c r="CD662" i="5"/>
  <c r="CC662" i="5"/>
  <c r="CB662" i="5"/>
  <c r="CA662" i="5"/>
  <c r="BZ662" i="5"/>
  <c r="BY662" i="5"/>
  <c r="BX662" i="5"/>
  <c r="BW662" i="5"/>
  <c r="BS662" i="5"/>
  <c r="BR662" i="5"/>
  <c r="BQ662" i="5"/>
  <c r="BP662" i="5"/>
  <c r="BL662" i="5"/>
  <c r="BK662" i="5"/>
  <c r="BH662" i="5"/>
  <c r="BF662" i="5"/>
  <c r="BE662" i="5"/>
  <c r="BJ662" i="5" s="1"/>
  <c r="BM662" i="5" s="1"/>
  <c r="AX662" i="5"/>
  <c r="AU662" i="5"/>
  <c r="CP662" i="5" s="1"/>
  <c r="AS662" i="5"/>
  <c r="CQ662" i="5" s="1"/>
  <c r="AQ662" i="5"/>
  <c r="CO662" i="5" s="1"/>
  <c r="AO662" i="5"/>
  <c r="AM662" i="5"/>
  <c r="AK662" i="5"/>
  <c r="AI662" i="5"/>
  <c r="CM662" i="5" s="1"/>
  <c r="AG662" i="5"/>
  <c r="CG662" i="5" s="1"/>
  <c r="AD662" i="5"/>
  <c r="AC662" i="5"/>
  <c r="AB662" i="5"/>
  <c r="AA662" i="5"/>
  <c r="Z662" i="5"/>
  <c r="CL662" i="5" s="1"/>
  <c r="AI425" i="7"/>
  <c r="AG425" i="7"/>
  <c r="I425" i="7"/>
  <c r="B425" i="7" s="1"/>
  <c r="AH425" i="7" s="1"/>
  <c r="Y466" i="6"/>
  <c r="V466" i="6"/>
  <c r="U466" i="6"/>
  <c r="AA663" i="2"/>
  <c r="Z663" i="2"/>
  <c r="X663" i="2"/>
  <c r="W663" i="2"/>
  <c r="P663" i="2"/>
  <c r="AA662" i="2"/>
  <c r="Z662" i="2"/>
  <c r="X662" i="2"/>
  <c r="W662" i="2"/>
  <c r="P662" i="2"/>
  <c r="CN661" i="5"/>
  <c r="CH661" i="5"/>
  <c r="CE661" i="5"/>
  <c r="CD661" i="5"/>
  <c r="CC661" i="5"/>
  <c r="CB661" i="5"/>
  <c r="CA661" i="5"/>
  <c r="BZ661" i="5"/>
  <c r="BY661" i="5"/>
  <c r="BX661" i="5"/>
  <c r="BW661" i="5"/>
  <c r="BS661" i="5"/>
  <c r="BR661" i="5"/>
  <c r="BQ661" i="5"/>
  <c r="BP661" i="5"/>
  <c r="BL661" i="5"/>
  <c r="BK661" i="5"/>
  <c r="BH661" i="5"/>
  <c r="BF661" i="5"/>
  <c r="AX661" i="5"/>
  <c r="AU661" i="5"/>
  <c r="CP661" i="5" s="1"/>
  <c r="AS661" i="5"/>
  <c r="CQ661" i="5" s="1"/>
  <c r="AQ661" i="5"/>
  <c r="CO661" i="5" s="1"/>
  <c r="AO661" i="5"/>
  <c r="AM661" i="5"/>
  <c r="AK661" i="5"/>
  <c r="AI661" i="5"/>
  <c r="CI661" i="5" s="1"/>
  <c r="AG661" i="5"/>
  <c r="CG661" i="5" s="1"/>
  <c r="AD661" i="5"/>
  <c r="CF661" i="5" s="1"/>
  <c r="AC661" i="5"/>
  <c r="AB661" i="5"/>
  <c r="AA661" i="5"/>
  <c r="Z661" i="5"/>
  <c r="CL661" i="5" s="1"/>
  <c r="AI424" i="7"/>
  <c r="AG424" i="7"/>
  <c r="I424" i="7"/>
  <c r="B424" i="7" s="1"/>
  <c r="AH424" i="7" s="1"/>
  <c r="Y465" i="6"/>
  <c r="V465" i="6"/>
  <c r="U465" i="6"/>
  <c r="I664" i="2" l="1"/>
  <c r="CJ662" i="5"/>
  <c r="CM661" i="5"/>
  <c r="BU662" i="5"/>
  <c r="CF662" i="5"/>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L660" i="5" l="1"/>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67"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69" i="5"/>
  <c r="AS581" i="5"/>
  <c r="CQ581" i="5" s="1"/>
  <c r="AG581" i="5"/>
  <c r="CG581" i="5" s="1"/>
  <c r="W43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6" i="5" s="1"/>
  <c r="CF443" i="5"/>
  <c r="AE66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BV66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67" i="5"/>
  <c r="CH378" i="5" l="1"/>
  <c r="CE378" i="5"/>
  <c r="CD378" i="5"/>
  <c r="CC378" i="5"/>
  <c r="CB378" i="5"/>
  <c r="CA378" i="5"/>
  <c r="BZ378" i="5"/>
  <c r="BY378" i="5"/>
  <c r="BX378" i="5"/>
  <c r="BW378" i="5"/>
  <c r="BS378" i="5"/>
  <c r="BR378" i="5"/>
  <c r="BQ378" i="5"/>
  <c r="BP378" i="5"/>
  <c r="BL378" i="5"/>
  <c r="BK378" i="5"/>
  <c r="BH378" i="5"/>
  <c r="BF378" i="5"/>
  <c r="BB66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1" i="7"/>
  <c r="AD431" i="7"/>
  <c r="AC431" i="7"/>
  <c r="AA431" i="7"/>
  <c r="G431" i="7"/>
  <c r="X431" i="7"/>
  <c r="M431" i="7"/>
  <c r="E43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6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6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69" i="5"/>
  <c r="AD66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68" i="5"/>
  <c r="L66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BN66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2" i="5" l="1"/>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W466" i="6" s="1"/>
  <c r="Y356" i="2"/>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3" i="2" l="1"/>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1" i="7"/>
  <c r="S431" i="7"/>
  <c r="Q431" i="7"/>
  <c r="Y431" i="7"/>
  <c r="AB43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1" i="7"/>
  <c r="AI371" i="7"/>
  <c r="R431" i="7"/>
  <c r="B371" i="7"/>
  <c r="AH371" i="7" s="1"/>
  <c r="T431" i="7"/>
  <c r="AB663" i="2" l="1"/>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31" i="7" l="1"/>
  <c r="L431" i="7"/>
  <c r="J431" i="7"/>
  <c r="D431" i="7"/>
  <c r="AI392" i="7"/>
  <c r="H431" i="7"/>
  <c r="B392" i="7"/>
  <c r="AH392" i="7" s="1"/>
  <c r="F431" i="7"/>
  <c r="B431" i="7" l="1"/>
</calcChain>
</file>

<file path=xl/sharedStrings.xml><?xml version="1.0" encoding="utf-8"?>
<sst xmlns="http://schemas.openxmlformats.org/spreadsheetml/2006/main" count="985" uniqueCount="753">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</sst>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国家衛健委発表に基づく感染状況!$X$27:$X$667</c:f>
              <c:numCache>
                <c:formatCode>#,##0_);[Red]\(#,##0\)</c:formatCode>
                <c:ptCount val="6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国家衛健委発表に基づく感染状況!$Y$27:$Y$667</c:f>
              <c:numCache>
                <c:formatCode>General</c:formatCode>
                <c:ptCount val="6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香港マカオ台湾の患者・海外輸入症例・無症状病原体保有者!$CL$189:$CL$664</c:f>
              <c:numCache>
                <c:formatCode>m"月"d"日"</c:formatCode>
                <c:ptCount val="4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numCache>
            </c:numRef>
          </c:cat>
          <c:val>
            <c:numRef>
              <c:f>香港マカオ台湾の患者・海外輸入症例・無症状病原体保有者!$CM$189:$CM$664</c:f>
              <c:numCache>
                <c:formatCode>General</c:formatCode>
                <c:ptCount val="4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香港マカオ台湾の患者・海外輸入症例・無症状病原体保有者!$CJ$189:$CJ$665</c:f>
              <c:numCache>
                <c:formatCode>m"月"d"日"</c:formatCode>
                <c:ptCount val="4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numCache>
            </c:numRef>
          </c:cat>
          <c:val>
            <c:numRef>
              <c:f>香港マカオ台湾の患者・海外輸入症例・無症状病原体保有者!$CK$189:$CK$665</c:f>
              <c:numCache>
                <c:formatCode>General</c:formatCode>
                <c:ptCount val="4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省市別輸入症例数変化!$D$2:$D$429</c:f>
              <c:numCache>
                <c:formatCode>General</c:formatCode>
                <c:ptCount val="42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省市別輸入症例数変化!$E$2:$E$429</c:f>
              <c:numCache>
                <c:formatCode>General</c:formatCode>
                <c:ptCount val="42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省市別輸入症例数変化!$F$2:$F$429</c:f>
              <c:numCache>
                <c:formatCode>General</c:formatCode>
                <c:ptCount val="42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省市別輸入症例数変化!$G$2:$G$429</c:f>
              <c:numCache>
                <c:formatCode>General</c:formatCode>
                <c:ptCount val="42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省市別輸入症例数変化!$H$2:$H$429</c:f>
              <c:numCache>
                <c:formatCode>General</c:formatCode>
                <c:ptCount val="42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省市別輸入症例数変化!$C$2:$C$429</c:f>
              <c:numCache>
                <c:formatCode>m"月"d"日"</c:formatCode>
                <c:ptCount val="4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numCache>
            </c:numRef>
          </c:cat>
          <c:val>
            <c:numRef>
              <c:f>省市別輸入症例数変化!$I$2:$I$429</c:f>
              <c:numCache>
                <c:formatCode>0_);[Red]\(0\)</c:formatCode>
                <c:ptCount val="42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6" formatCode="General">
                  <c:v>1</c:v>
                </c:pt>
              </c:numCache>
            </c:numRef>
          </c:cat>
          <c:val>
            <c:numRef>
              <c:f>省市別輸入症例数変化!$AH$2:$AH$428</c:f>
              <c:numCache>
                <c:formatCode>0_);[Red]\(0\)</c:formatCode>
                <c:ptCount val="42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6" formatCode="General">
                  <c:v>1</c:v>
                </c:pt>
              </c:numCache>
            </c:numRef>
          </c:cat>
          <c:val>
            <c:numRef>
              <c:f>省市別輸入症例数変化!$AI$2:$AI$428</c:f>
              <c:numCache>
                <c:formatCode>General</c:formatCode>
                <c:ptCount val="4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香港マカオ台湾の患者・海外輸入症例・無症状病原体保有者!$BQ$29:$BQ$665</c:f>
              <c:numCache>
                <c:formatCode>General</c:formatCode>
                <c:ptCount val="63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香港マカオ台湾の患者・海外輸入症例・無症状病原体保有者!$BR$29:$BR$665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香港マカオ台湾の患者・海外輸入症例・無症状病原体保有者!$BS$29:$BS$665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香港マカオ台湾の患者・海外輸入症例・無症状病原体保有者!$AX$169:$AX$665</c:f>
              <c:numCache>
                <c:formatCode>m"月"d"日"</c:formatCode>
                <c:ptCount val="4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numCache>
            </c:numRef>
          </c:cat>
          <c:val>
            <c:numRef>
              <c:f>香港マカオ台湾の患者・海外輸入症例・無症状病原体保有者!$AY$169:$AY$665</c:f>
              <c:numCache>
                <c:formatCode>General</c:formatCode>
                <c:ptCount val="49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香港マカオ台湾の患者・海外輸入症例・無症状病原体保有者!$AX$169:$AX$665</c:f>
              <c:numCache>
                <c:formatCode>m"月"d"日"</c:formatCode>
                <c:ptCount val="4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numCache>
            </c:numRef>
          </c:cat>
          <c:val>
            <c:numRef>
              <c:f>香港マカオ台湾の患者・海外輸入症例・無症状病原体保有者!$BB$169:$BB$665</c:f>
              <c:numCache>
                <c:formatCode>General</c:formatCode>
                <c:ptCount val="49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香港マカオ台湾の患者・海外輸入症例・無症状病原体保有者!$AX$169:$AX$665</c:f>
              <c:numCache>
                <c:formatCode>m"月"d"日"</c:formatCode>
                <c:ptCount val="4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numCache>
            </c:numRef>
          </c:cat>
          <c:val>
            <c:numRef>
              <c:f>香港マカオ台湾の患者・海外輸入症例・無症状病原体保有者!$AZ$169:$AZ$665</c:f>
              <c:numCache>
                <c:formatCode>General</c:formatCode>
                <c:ptCount val="49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香港マカオ台湾の患者・海外輸入症例・無症状病原体保有者!$AX$169:$AX$665</c:f>
              <c:numCache>
                <c:formatCode>m"月"d"日"</c:formatCode>
                <c:ptCount val="4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numCache>
            </c:numRef>
          </c:cat>
          <c:val>
            <c:numRef>
              <c:f>香港マカオ台湾の患者・海外輸入症例・無症状病原体保有者!$BC$169:$BC$665</c:f>
              <c:numCache>
                <c:formatCode>General</c:formatCode>
                <c:ptCount val="49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新疆の情況!$U$6:$U$470</c:f>
              <c:strCache>
                <c:ptCount val="4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strCache>
            </c:strRef>
          </c:cat>
          <c:val>
            <c:numRef>
              <c:f>新疆の情況!$V$6:$V$470</c:f>
              <c:numCache>
                <c:formatCode>General</c:formatCode>
                <c:ptCount val="46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新疆の情況!$U$6:$U$470</c:f>
              <c:strCache>
                <c:ptCount val="4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strCache>
            </c:strRef>
          </c:cat>
          <c:val>
            <c:numRef>
              <c:f>新疆の情況!$Y$6:$Y$470</c:f>
              <c:numCache>
                <c:formatCode>General</c:formatCode>
                <c:ptCount val="46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新疆の情況!$U$6:$U$470</c:f>
              <c:strCache>
                <c:ptCount val="4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strCache>
            </c:strRef>
          </c:cat>
          <c:val>
            <c:numRef>
              <c:f>新疆の情況!$W$6:$W$470</c:f>
              <c:numCache>
                <c:formatCode>General</c:formatCode>
                <c:ptCount val="46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pt idx="456">
                  <c:v>981</c:v>
                </c:pt>
                <c:pt idx="457">
                  <c:v>981</c:v>
                </c:pt>
                <c:pt idx="458">
                  <c:v>981</c:v>
                </c:pt>
                <c:pt idx="459">
                  <c:v>981</c:v>
                </c:pt>
                <c:pt idx="460">
                  <c:v>981</c:v>
                </c:pt>
                <c:pt idx="46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新疆の情況!$U$6:$U$470</c:f>
              <c:strCache>
                <c:ptCount val="4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strCache>
            </c:strRef>
          </c:cat>
          <c:val>
            <c:numRef>
              <c:f>新疆の情況!$X$6:$X$470</c:f>
              <c:numCache>
                <c:formatCode>General</c:formatCode>
                <c:ptCount val="46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新疆の情況!$U$6:$U$470</c:f>
              <c:strCache>
                <c:ptCount val="4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strCache>
            </c:strRef>
          </c:cat>
          <c:val>
            <c:numRef>
              <c:f>新疆の情況!$Z$6:$Z$470</c:f>
              <c:numCache>
                <c:formatCode>General</c:formatCode>
                <c:ptCount val="46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国家衛健委発表に基づく感染状況!$X$27:$X$667</c:f>
              <c:numCache>
                <c:formatCode>#,##0_);[Red]\(#,##0\)</c:formatCode>
                <c:ptCount val="6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国家衛健委発表に基づく感染状況!$Y$27:$Y$667</c:f>
              <c:numCache>
                <c:formatCode>General</c:formatCode>
                <c:ptCount val="6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国家衛健委発表に基づく感染状況!$AA$27:$AA$667</c:f>
              <c:numCache>
                <c:formatCode>General</c:formatCode>
                <c:ptCount val="6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国家衛健委発表に基づく感染状況!$AB$27:$AB$667</c:f>
              <c:numCache>
                <c:formatCode>General</c:formatCode>
                <c:ptCount val="6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国家衛健委発表に基づく感染状況!$X$27:$X$667</c:f>
              <c:numCache>
                <c:formatCode>#,##0_);[Red]\(#,##0\)</c:formatCode>
                <c:ptCount val="6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国家衛健委発表に基づく感染状況!$Y$27:$Y$667</c:f>
              <c:numCache>
                <c:formatCode>General</c:formatCode>
                <c:ptCount val="6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国家衛健委発表に基づく感染状況!$AA$27:$AA$667</c:f>
              <c:numCache>
                <c:formatCode>General</c:formatCode>
                <c:ptCount val="6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国家衛健委発表に基づく感染状況!$AB$27:$AB$667</c:f>
              <c:numCache>
                <c:formatCode>General</c:formatCode>
                <c:ptCount val="6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国家衛健委発表に基づく感染状況!$AA$27:$AA$667</c:f>
              <c:numCache>
                <c:formatCode>General</c:formatCode>
                <c:ptCount val="6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国家衛健委発表に基づく感染状況!$AB$27:$AB$667</c:f>
              <c:numCache>
                <c:formatCode>General</c:formatCode>
                <c:ptCount val="6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国家衛健委発表に基づく感染状況!$X$27:$X$667</c:f>
              <c:numCache>
                <c:formatCode>#,##0_);[Red]\(#,##0\)</c:formatCode>
                <c:ptCount val="6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国家衛健委発表に基づく感染状況!$Y$27:$Y$667</c:f>
              <c:numCache>
                <c:formatCode>General</c:formatCode>
                <c:ptCount val="6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国家衛健委発表に基づく感染状況!$AA$27:$AA$667</c:f>
              <c:numCache>
                <c:formatCode>General</c:formatCode>
                <c:ptCount val="6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国家衛健委発表に基づく感染状況!$Z$27:$Z$667</c:f>
              <c:numCache>
                <c:formatCode>m"月"d"日"</c:formatCode>
                <c:ptCount val="6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numCache>
            </c:numRef>
          </c:cat>
          <c:val>
            <c:numRef>
              <c:f>国家衛健委発表に基づく感染状況!$AB$27:$AB$667</c:f>
              <c:numCache>
                <c:formatCode>General</c:formatCode>
                <c:ptCount val="6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香港マカオ台湾の患者・海外輸入症例・無症状病原体保有者!$CN$485:$CN$665</c:f>
              <c:numCache>
                <c:formatCode>m"月"d"日"</c:formatCode>
                <c:ptCount val="1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numCache>
            </c:numRef>
          </c:cat>
          <c:val>
            <c:numRef>
              <c:f>香港マカオ台湾の患者・海外輸入症例・無症状病原体保有者!$CO$485:$CO$665</c:f>
              <c:numCache>
                <c:formatCode>General</c:formatCode>
                <c:ptCount val="18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香港マカオ台湾の患者・海外輸入症例・無症状病原体保有者!$CN$485:$CN$665</c:f>
              <c:numCache>
                <c:formatCode>m"月"d"日"</c:formatCode>
                <c:ptCount val="1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numCache>
            </c:numRef>
          </c:cat>
          <c:val>
            <c:numRef>
              <c:f>香港マカオ台湾の患者・海外輸入症例・無症状病原体保有者!$CP$485:$CP$665</c:f>
              <c:numCache>
                <c:formatCode>General</c:formatCode>
                <c:ptCount val="18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香港マカオ台湾の患者・海外輸入症例・無症状病原体保有者!$BE$70:$BE$665</c:f>
              <c:numCache>
                <c:formatCode>m"月"d"日"</c:formatCode>
                <c:ptCount val="5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numCache>
            </c:numRef>
          </c:cat>
          <c:val>
            <c:numRef>
              <c:f>香港マカオ台湾の患者・海外輸入症例・無症状病原体保有者!$BF$70:$BF$665</c:f>
              <c:numCache>
                <c:formatCode>General</c:formatCode>
                <c:ptCount val="59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香港マカオ台湾の患者・海外輸入症例・無症状病原体保有者!$BE$70:$BE$665</c:f>
              <c:numCache>
                <c:formatCode>m"月"d"日"</c:formatCode>
                <c:ptCount val="5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numCache>
            </c:numRef>
          </c:cat>
          <c:val>
            <c:numRef>
              <c:f>香港マカオ台湾の患者・海外輸入症例・無症状病原体保有者!$BG$70:$BG$665</c:f>
              <c:numCache>
                <c:formatCode>General</c:formatCode>
                <c:ptCount val="59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香港マカオ台湾の患者・海外輸入症例・無症状病原体保有者!$BX$29:$BX$665</c:f>
              <c:numCache>
                <c:formatCode>General</c:formatCode>
                <c:ptCount val="63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香港マカオ台湾の患者・海外輸入症例・無症状病原体保有者!$BY$29:$BY$665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香港マカオ台湾の患者・海外輸入症例・無症状病原体保有者!$BZ$29:$BZ$665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香港マカオ台湾の患者・海外輸入症例・無症状病原体保有者!$CB$29:$CB$665</c:f>
              <c:numCache>
                <c:formatCode>General</c:formatCode>
                <c:ptCount val="63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香港マカオ台湾の患者・海外輸入症例・無症状病原体保有者!$CC$29:$CC$665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香港マカオ台湾の患者・海外輸入症例・無症状病原体保有者!$CD$29:$CD$665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香港マカオ台湾の患者・海外輸入症例・無症状病原体保有者!$CI$29:$CI$665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香港マカオ台湾の患者・海外輸入症例・無症状病原体保有者!$CF$29:$CF$665</c:f>
              <c:numCache>
                <c:formatCode>General</c:formatCode>
                <c:ptCount val="6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香港マカオ台湾の患者・海外輸入症例・無症状病原体保有者!$CE$29:$CE$665</c:f>
              <c:numCache>
                <c:formatCode>m"月"d"日"</c:formatCode>
                <c:ptCount val="6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numCache>
            </c:numRef>
          </c:cat>
          <c:val>
            <c:numRef>
              <c:f>香港マカオ台湾の患者・海外輸入症例・無症状病原体保有者!$CG$29:$CG$665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76"/>
  <sheetViews>
    <sheetView zoomScaleNormal="100" workbookViewId="0">
      <pane xSplit="2" ySplit="5" topLeftCell="C660" activePane="bottomRight" state="frozen"/>
      <selection pane="topRight" activeCell="C1" sqref="C1"/>
      <selection pane="bottomLeft" activeCell="A8" sqref="A8"/>
      <selection pane="bottomRight" activeCell="K662" sqref="K66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44488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29"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29"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29" x14ac:dyDescent="0.55000000000000004">
      <c r="B659" s="77">
        <v>44482</v>
      </c>
      <c r="C659" s="48">
        <v>0</v>
      </c>
      <c r="D659" s="84"/>
      <c r="E659" s="110"/>
      <c r="F659" s="57">
        <v>2</v>
      </c>
      <c r="G659" s="48">
        <v>21</v>
      </c>
      <c r="H659" s="89">
        <f t="shared" ref="H659" si="2737">+H658+G659</f>
        <v>96478</v>
      </c>
      <c r="I659" s="89">
        <f t="shared" ref="I659" si="2738">+H659-M659-O659</f>
        <v>630</v>
      </c>
      <c r="J659" s="48">
        <v>0</v>
      </c>
      <c r="K659" s="56">
        <f t="shared" ref="K659" si="2739">+J659+K658</f>
        <v>0</v>
      </c>
      <c r="L659" s="48">
        <v>0</v>
      </c>
      <c r="M659" s="89">
        <f t="shared" ref="M659" si="2740">+L659+M658</f>
        <v>4636</v>
      </c>
      <c r="N659" s="48">
        <v>36</v>
      </c>
      <c r="O659" s="89">
        <f t="shared" ref="O659" si="2741">+N659+O658</f>
        <v>91212</v>
      </c>
      <c r="P659" s="111">
        <f t="shared" ref="P659" si="2742">+Q659-Q658</f>
        <v>719</v>
      </c>
      <c r="Q659" s="57">
        <v>1208390</v>
      </c>
      <c r="R659" s="48">
        <v>960</v>
      </c>
      <c r="S659" s="118"/>
      <c r="T659" s="57">
        <v>22561</v>
      </c>
      <c r="U659" s="78"/>
      <c r="W659" s="1">
        <f t="shared" ref="W659" si="2743">+B659</f>
        <v>44482</v>
      </c>
      <c r="X659" s="122">
        <f t="shared" ref="X659" si="2744">+G659</f>
        <v>21</v>
      </c>
      <c r="Y659">
        <f t="shared" ref="Y659" si="2745">+H659</f>
        <v>96478</v>
      </c>
      <c r="Z659" s="123">
        <f t="shared" ref="Z659" si="2746">+B659</f>
        <v>44482</v>
      </c>
      <c r="AA659">
        <f t="shared" ref="AA659" si="2747">+L659</f>
        <v>0</v>
      </c>
      <c r="AB659">
        <f t="shared" ref="AB659" si="2748">+M659</f>
        <v>4636</v>
      </c>
      <c r="AC659">
        <v>26</v>
      </c>
    </row>
    <row r="660" spans="2:29" x14ac:dyDescent="0.55000000000000004">
      <c r="B660" s="77">
        <v>44483</v>
      </c>
      <c r="C660" s="48">
        <v>1</v>
      </c>
      <c r="D660" s="84"/>
      <c r="E660" s="110"/>
      <c r="F660" s="57">
        <v>2</v>
      </c>
      <c r="G660" s="48">
        <v>10</v>
      </c>
      <c r="H660" s="89">
        <f t="shared" ref="H660" si="2749">+H659+G660</f>
        <v>96488</v>
      </c>
      <c r="I660" s="89">
        <f t="shared" ref="I660" si="2750">+H660-M660-O660</f>
        <v>556</v>
      </c>
      <c r="J660" s="48">
        <v>0</v>
      </c>
      <c r="K660" s="56">
        <f t="shared" ref="K660" si="2751">+J660+K659</f>
        <v>0</v>
      </c>
      <c r="L660" s="48">
        <v>0</v>
      </c>
      <c r="M660" s="89">
        <f t="shared" ref="M660" si="2752">+L660+M659</f>
        <v>4636</v>
      </c>
      <c r="N660" s="48">
        <v>84</v>
      </c>
      <c r="O660" s="89">
        <f t="shared" ref="O660" si="2753">+N660+O659</f>
        <v>91296</v>
      </c>
      <c r="P660" s="111">
        <f t="shared" ref="P660" si="2754">+Q660-Q659</f>
        <v>381</v>
      </c>
      <c r="Q660" s="57">
        <v>1208771</v>
      </c>
      <c r="R660" s="48">
        <v>1278</v>
      </c>
      <c r="S660" s="118"/>
      <c r="T660" s="57">
        <v>21664</v>
      </c>
      <c r="U660" s="78"/>
      <c r="W660" s="1">
        <f t="shared" ref="W660" si="2755">+B660</f>
        <v>44483</v>
      </c>
      <c r="X660" s="122">
        <f t="shared" ref="X660" si="2756">+G660</f>
        <v>10</v>
      </c>
      <c r="Y660">
        <f t="shared" ref="Y660" si="2757">+H660</f>
        <v>96488</v>
      </c>
      <c r="Z660" s="123">
        <f t="shared" ref="Z660" si="2758">+B660</f>
        <v>44483</v>
      </c>
      <c r="AA660">
        <f t="shared" ref="AA660" si="2759">+L660</f>
        <v>0</v>
      </c>
      <c r="AB660">
        <f t="shared" ref="AB660" si="2760">+M660</f>
        <v>4636</v>
      </c>
      <c r="AC660">
        <v>26</v>
      </c>
    </row>
    <row r="661" spans="2:29" x14ac:dyDescent="0.55000000000000004">
      <c r="B661" s="77">
        <v>44484</v>
      </c>
      <c r="C661" s="48">
        <v>0</v>
      </c>
      <c r="D661" s="84"/>
      <c r="E661" s="110"/>
      <c r="F661" s="57">
        <v>2</v>
      </c>
      <c r="G661" s="48">
        <v>14</v>
      </c>
      <c r="H661" s="89">
        <f t="shared" ref="H661" si="2761">+H660+G661</f>
        <v>96502</v>
      </c>
      <c r="I661" s="89">
        <f t="shared" ref="I661" si="2762">+H661-M661-O661</f>
        <v>521</v>
      </c>
      <c r="J661" s="48">
        <v>1</v>
      </c>
      <c r="K661" s="56">
        <f t="shared" ref="K661" si="2763">+J661+K660</f>
        <v>1</v>
      </c>
      <c r="L661" s="48">
        <v>0</v>
      </c>
      <c r="M661" s="89">
        <f t="shared" ref="M661" si="2764">+L661+M660</f>
        <v>4636</v>
      </c>
      <c r="N661" s="48">
        <v>49</v>
      </c>
      <c r="O661" s="89">
        <f t="shared" ref="O661" si="2765">+N661+O660</f>
        <v>91345</v>
      </c>
      <c r="P661" s="111">
        <f t="shared" ref="P661" si="2766">+Q661-Q660</f>
        <v>653</v>
      </c>
      <c r="Q661" s="57">
        <v>1209424</v>
      </c>
      <c r="R661" s="48">
        <v>2094</v>
      </c>
      <c r="S661" s="118"/>
      <c r="T661" s="57">
        <v>20223</v>
      </c>
      <c r="U661" s="78"/>
      <c r="W661" s="1">
        <f t="shared" ref="W661" si="2767">+B661</f>
        <v>44484</v>
      </c>
      <c r="X661" s="122">
        <f t="shared" ref="X661" si="2768">+G661</f>
        <v>14</v>
      </c>
      <c r="Y661">
        <f t="shared" ref="Y661" si="2769">+H661</f>
        <v>96502</v>
      </c>
      <c r="Z661" s="123">
        <f t="shared" ref="Z661" si="2770">+B661</f>
        <v>44484</v>
      </c>
      <c r="AA661">
        <f t="shared" ref="AA661" si="2771">+L661</f>
        <v>0</v>
      </c>
      <c r="AB661">
        <f t="shared" ref="AB661" si="2772">+M661</f>
        <v>4636</v>
      </c>
      <c r="AC661">
        <v>26</v>
      </c>
    </row>
    <row r="662" spans="2:29" x14ac:dyDescent="0.55000000000000004">
      <c r="B662" s="77">
        <v>44485</v>
      </c>
      <c r="C662" s="48">
        <v>1</v>
      </c>
      <c r="D662" s="84"/>
      <c r="E662" s="110"/>
      <c r="F662" s="57">
        <v>1</v>
      </c>
      <c r="G662" s="48">
        <v>20</v>
      </c>
      <c r="H662" s="89">
        <f t="shared" ref="H662" si="2773">+H661+G662</f>
        <v>96522</v>
      </c>
      <c r="I662" s="89">
        <f t="shared" ref="I662" si="2774">+H662-M662-O662</f>
        <v>518</v>
      </c>
      <c r="J662" s="48">
        <v>0</v>
      </c>
      <c r="K662" s="56">
        <f t="shared" ref="K662" si="2775">+J662+K661</f>
        <v>1</v>
      </c>
      <c r="L662" s="48">
        <v>0</v>
      </c>
      <c r="M662" s="89">
        <f t="shared" ref="M662" si="2776">+L662+M661</f>
        <v>4636</v>
      </c>
      <c r="N662" s="48">
        <v>23</v>
      </c>
      <c r="O662" s="89">
        <f t="shared" ref="O662" si="2777">+N662+O661</f>
        <v>91368</v>
      </c>
      <c r="P662" s="111">
        <f t="shared" ref="P662" si="2778">+Q662-Q661</f>
        <v>2446</v>
      </c>
      <c r="Q662" s="57">
        <v>1211870</v>
      </c>
      <c r="R662" s="48">
        <v>2229</v>
      </c>
      <c r="S662" s="118"/>
      <c r="T662" s="57">
        <v>20440</v>
      </c>
      <c r="U662" s="78"/>
      <c r="W662" s="1">
        <f t="shared" ref="W662" si="2779">+B662</f>
        <v>44485</v>
      </c>
      <c r="X662" s="122">
        <f t="shared" ref="X662" si="2780">+G662</f>
        <v>20</v>
      </c>
      <c r="Y662">
        <f t="shared" ref="Y662" si="2781">+H662</f>
        <v>96522</v>
      </c>
      <c r="Z662" s="123">
        <f t="shared" ref="Z662" si="2782">+B662</f>
        <v>44485</v>
      </c>
      <c r="AA662">
        <f t="shared" ref="AA662" si="2783">+L662</f>
        <v>0</v>
      </c>
      <c r="AB662">
        <f t="shared" ref="AB662" si="2784">+M662</f>
        <v>4636</v>
      </c>
      <c r="AC662">
        <v>26</v>
      </c>
    </row>
    <row r="663" spans="2:29" x14ac:dyDescent="0.55000000000000004">
      <c r="B663" s="77">
        <v>44486</v>
      </c>
      <c r="C663" s="48">
        <v>0</v>
      </c>
      <c r="D663" s="84"/>
      <c r="E663" s="110"/>
      <c r="F663" s="57">
        <v>1</v>
      </c>
      <c r="G663" s="48">
        <v>24</v>
      </c>
      <c r="H663" s="89">
        <f t="shared" ref="H663" si="2785">+H662+G663</f>
        <v>96546</v>
      </c>
      <c r="I663" s="89">
        <f t="shared" ref="I663" si="2786">+H663-M663-O663</f>
        <v>516</v>
      </c>
      <c r="J663" s="48">
        <v>0</v>
      </c>
      <c r="K663" s="56">
        <f t="shared" ref="K663" si="2787">+J663+K662</f>
        <v>1</v>
      </c>
      <c r="L663" s="48">
        <v>0</v>
      </c>
      <c r="M663" s="89">
        <f t="shared" ref="M663" si="2788">+L663+M662</f>
        <v>4636</v>
      </c>
      <c r="N663" s="48">
        <v>26</v>
      </c>
      <c r="O663" s="89">
        <f t="shared" ref="O663" si="2789">+N663+O662</f>
        <v>91394</v>
      </c>
      <c r="P663" s="111">
        <f t="shared" ref="P663" si="2790">+Q663-Q662</f>
        <v>737</v>
      </c>
      <c r="Q663" s="57">
        <v>1212607</v>
      </c>
      <c r="R663" s="48">
        <v>684</v>
      </c>
      <c r="S663" s="118"/>
      <c r="T663" s="57">
        <v>20493</v>
      </c>
      <c r="U663" s="78"/>
      <c r="W663" s="1">
        <f t="shared" ref="W663" si="2791">+B663</f>
        <v>44486</v>
      </c>
      <c r="X663" s="122">
        <f t="shared" ref="X663" si="2792">+G663</f>
        <v>24</v>
      </c>
      <c r="Y663">
        <f t="shared" ref="Y663" si="2793">+H663</f>
        <v>96546</v>
      </c>
      <c r="Z663" s="123">
        <f t="shared" ref="Z663" si="2794">+B663</f>
        <v>44486</v>
      </c>
      <c r="AA663">
        <f t="shared" ref="AA663" si="2795">+L663</f>
        <v>0</v>
      </c>
      <c r="AB663">
        <f t="shared" ref="AB663" si="2796">+M663</f>
        <v>4636</v>
      </c>
      <c r="AC663">
        <v>26</v>
      </c>
    </row>
    <row r="664" spans="2:29" x14ac:dyDescent="0.55000000000000004">
      <c r="B664" s="77">
        <v>44487</v>
      </c>
      <c r="C664" s="48">
        <v>1</v>
      </c>
      <c r="D664" s="84"/>
      <c r="E664" s="110"/>
      <c r="F664" s="57">
        <v>2</v>
      </c>
      <c r="G664" s="48">
        <v>25</v>
      </c>
      <c r="H664" s="89">
        <f t="shared" ref="H664" si="2797">+H663+G664</f>
        <v>96571</v>
      </c>
      <c r="I664" s="89">
        <f t="shared" ref="I664" si="2798">+H664-M664-O664</f>
        <v>514</v>
      </c>
      <c r="J664" s="48">
        <v>0</v>
      </c>
      <c r="K664" s="56">
        <f t="shared" ref="K664" si="2799">+J664+K663</f>
        <v>1</v>
      </c>
      <c r="L664" s="48">
        <v>0</v>
      </c>
      <c r="M664" s="89">
        <f t="shared" ref="M664" si="2800">+L664+M663</f>
        <v>4636</v>
      </c>
      <c r="N664" s="48">
        <v>27</v>
      </c>
      <c r="O664" s="89">
        <f t="shared" ref="O664" si="2801">+N664+O663</f>
        <v>91421</v>
      </c>
      <c r="P664" s="111">
        <f t="shared" ref="P664" si="2802">+Q664-Q663</f>
        <v>1235</v>
      </c>
      <c r="Q664" s="57">
        <v>1213842</v>
      </c>
      <c r="R664" s="48">
        <v>752</v>
      </c>
      <c r="S664" s="118"/>
      <c r="T664" s="57">
        <v>20976</v>
      </c>
      <c r="U664" s="78"/>
      <c r="W664" s="1">
        <f t="shared" ref="W664" si="2803">+B664</f>
        <v>44487</v>
      </c>
      <c r="X664" s="122">
        <f t="shared" ref="X664" si="2804">+G664</f>
        <v>25</v>
      </c>
      <c r="Y664">
        <f t="shared" ref="Y664" si="2805">+H664</f>
        <v>96571</v>
      </c>
      <c r="Z664" s="123">
        <f t="shared" ref="Z664" si="2806">+B664</f>
        <v>44487</v>
      </c>
      <c r="AA664">
        <f t="shared" ref="AA664" si="2807">+L664</f>
        <v>0</v>
      </c>
      <c r="AB664">
        <f t="shared" ref="AB664" si="2808">+M664</f>
        <v>4636</v>
      </c>
      <c r="AC664">
        <v>26</v>
      </c>
    </row>
    <row r="665" spans="2:29" x14ac:dyDescent="0.55000000000000004">
      <c r="B665" s="77"/>
      <c r="C665" s="48"/>
      <c r="D665" s="84"/>
      <c r="E665" s="110"/>
      <c r="F665" s="57"/>
      <c r="G665" s="48"/>
      <c r="H665" s="89"/>
      <c r="I665" s="89"/>
      <c r="J665" s="48"/>
      <c r="K665" s="56"/>
      <c r="L665" s="48"/>
      <c r="M665" s="89"/>
      <c r="N665" s="48"/>
      <c r="O665" s="89"/>
      <c r="P665" s="111"/>
      <c r="Q665" s="57"/>
      <c r="R665" s="48"/>
      <c r="S665" s="118"/>
      <c r="T665" s="57"/>
      <c r="U665" s="78"/>
      <c r="W665" s="1"/>
      <c r="X665" s="122"/>
      <c r="Z665" s="123"/>
    </row>
    <row r="666" spans="2:29" x14ac:dyDescent="0.55000000000000004">
      <c r="B666" s="77"/>
      <c r="C666" s="59"/>
      <c r="D666" s="49"/>
      <c r="E666" s="61"/>
      <c r="F666" s="60"/>
      <c r="G666" s="59"/>
      <c r="H666" s="61"/>
      <c r="I666" s="55"/>
      <c r="J666" s="59"/>
      <c r="K666" s="61"/>
      <c r="L666" s="59"/>
      <c r="M666" s="61"/>
      <c r="N666" s="48"/>
      <c r="O666" s="60"/>
      <c r="P666" s="124"/>
      <c r="Q666" s="60"/>
      <c r="R666" s="48"/>
      <c r="S666" s="60"/>
      <c r="T666" s="60"/>
      <c r="U666" s="78"/>
    </row>
    <row r="667" spans="2:29" ht="9.5" customHeight="1" thickBot="1" x14ac:dyDescent="0.6">
      <c r="B667" s="66"/>
      <c r="C667" s="79"/>
      <c r="D667" s="80"/>
      <c r="E667" s="82"/>
      <c r="F667" s="95"/>
      <c r="G667" s="79"/>
      <c r="H667" s="82"/>
      <c r="I667" s="82"/>
      <c r="J667" s="79"/>
      <c r="K667" s="82"/>
      <c r="L667" s="79"/>
      <c r="M667" s="82"/>
      <c r="N667" s="83"/>
      <c r="O667" s="81"/>
      <c r="P667" s="94"/>
      <c r="Q667" s="95"/>
      <c r="R667" s="120"/>
      <c r="S667" s="95"/>
      <c r="T667" s="95"/>
      <c r="U667" s="67"/>
    </row>
    <row r="669" spans="2:29" ht="13" customHeight="1" x14ac:dyDescent="0.55000000000000004">
      <c r="E669" s="112"/>
      <c r="F669" s="113"/>
      <c r="G669" s="112" t="s">
        <v>80</v>
      </c>
      <c r="H669" s="113"/>
      <c r="I669" s="113"/>
      <c r="J669" s="113"/>
      <c r="U669" s="72"/>
    </row>
    <row r="670" spans="2:29" ht="13" customHeight="1" x14ac:dyDescent="0.55000000000000004">
      <c r="E670" s="112" t="s">
        <v>98</v>
      </c>
      <c r="F670" s="113"/>
      <c r="G670" s="294" t="s">
        <v>79</v>
      </c>
      <c r="H670" s="295"/>
      <c r="I670" s="112" t="s">
        <v>106</v>
      </c>
      <c r="J670" s="113"/>
    </row>
    <row r="671" spans="2:29" ht="13" customHeight="1" x14ac:dyDescent="0.55000000000000004">
      <c r="B671" s="130"/>
      <c r="E671" s="114" t="s">
        <v>108</v>
      </c>
      <c r="F671" s="113"/>
      <c r="G671" s="115"/>
      <c r="H671" s="115"/>
      <c r="I671" s="112" t="s">
        <v>107</v>
      </c>
      <c r="J671" s="113"/>
    </row>
    <row r="672" spans="2:29" ht="18.5" customHeight="1" x14ac:dyDescent="0.55000000000000004">
      <c r="E672" s="112" t="s">
        <v>96</v>
      </c>
      <c r="F672" s="113"/>
      <c r="G672" s="112" t="s">
        <v>97</v>
      </c>
      <c r="H672" s="113"/>
      <c r="I672" s="113"/>
      <c r="J672" s="113"/>
    </row>
    <row r="673" spans="5:10" ht="13" customHeight="1" x14ac:dyDescent="0.55000000000000004">
      <c r="E673" s="112" t="s">
        <v>98</v>
      </c>
      <c r="F673" s="113"/>
      <c r="G673" s="112" t="s">
        <v>99</v>
      </c>
      <c r="H673" s="113"/>
      <c r="I673" s="113"/>
      <c r="J673" s="113"/>
    </row>
    <row r="674" spans="5:10" ht="13" customHeight="1" x14ac:dyDescent="0.55000000000000004">
      <c r="E674" s="112" t="s">
        <v>98</v>
      </c>
      <c r="F674" s="113"/>
      <c r="G674" s="112" t="s">
        <v>100</v>
      </c>
      <c r="H674" s="113"/>
      <c r="I674" s="113"/>
      <c r="J674" s="113"/>
    </row>
    <row r="675" spans="5:10" ht="13" customHeight="1" x14ac:dyDescent="0.55000000000000004">
      <c r="E675" s="112" t="s">
        <v>101</v>
      </c>
      <c r="F675" s="113"/>
      <c r="G675" s="112" t="s">
        <v>102</v>
      </c>
      <c r="H675" s="113"/>
      <c r="I675" s="113"/>
      <c r="J675" s="113"/>
    </row>
    <row r="676" spans="5:10" ht="13" customHeight="1" x14ac:dyDescent="0.55000000000000004">
      <c r="E676" s="112" t="s">
        <v>103</v>
      </c>
      <c r="F676" s="113"/>
      <c r="G676" s="112" t="s">
        <v>104</v>
      </c>
      <c r="H676" s="113"/>
      <c r="I676" s="113"/>
      <c r="J676" s="113"/>
    </row>
  </sheetData>
  <mergeCells count="12">
    <mergeCell ref="G670:H67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69"/>
  <sheetViews>
    <sheetView topLeftCell="A4" zoomScale="96" zoomScaleNormal="96" workbookViewId="0">
      <pane xSplit="1" ySplit="4" topLeftCell="B656" activePane="bottomRight" state="frozen"/>
      <selection activeCell="A4" sqref="A4"/>
      <selection pane="topRight" activeCell="B4" sqref="B4"/>
      <selection pane="bottomLeft" activeCell="A8" sqref="A8"/>
      <selection pane="bottomRight" activeCell="B663" sqref="B66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3" si="7282">+BA563+1</f>
        <v>347</v>
      </c>
      <c r="BB567" s="130">
        <v>0</v>
      </c>
      <c r="BC567" s="27">
        <f t="shared" ref="BC567" si="7283">+BC563+BB567</f>
        <v>964</v>
      </c>
      <c r="BD567" s="238">
        <f t="shared" ref="BD567:BD66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BF663" si="12545">+B662</f>
        <v>22</v>
      </c>
      <c r="BG662" s="132">
        <f t="shared" ref="BG662" si="12546">+BI662</f>
        <v>9422</v>
      </c>
      <c r="BH662" s="229">
        <f t="shared" ref="BH662" si="12547">+A662</f>
        <v>44486</v>
      </c>
      <c r="BI662" s="132">
        <f t="shared" ref="BI662" si="12548">+C662</f>
        <v>9422</v>
      </c>
      <c r="BJ662" s="1">
        <f t="shared" ref="BJ662" si="12549">+BE662</f>
        <v>44486</v>
      </c>
      <c r="BK662">
        <f t="shared" ref="BK662:BK663" si="12550">+L662</f>
        <v>9</v>
      </c>
      <c r="BL662">
        <f t="shared" ref="BL662:BL663" si="12551">+M662</f>
        <v>7</v>
      </c>
      <c r="BM662" s="1">
        <f t="shared" ref="BM662" si="12552">+BJ662</f>
        <v>44486</v>
      </c>
      <c r="BN662">
        <f t="shared" ref="BN662" si="12553">+BN658+BK662</f>
        <v>11072</v>
      </c>
      <c r="BO662">
        <f t="shared" ref="BO662" si="12554">+BO658+BL662</f>
        <v>6407</v>
      </c>
      <c r="BP662" s="179">
        <f t="shared" ref="BP662" si="12555">+A662</f>
        <v>44486</v>
      </c>
      <c r="BQ662">
        <f t="shared" ref="BQ662:BQ663"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v>44487</v>
      </c>
      <c r="B663" s="240">
        <v>16</v>
      </c>
      <c r="C663" s="154">
        <f t="shared" ref="C663" si="12582">+B663+C662</f>
        <v>9438</v>
      </c>
      <c r="D663" s="154">
        <f t="shared" ref="D663" si="12583">+C663-F663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6864"/>
        <v>475</v>
      </c>
      <c r="Z663" s="75">
        <f t="shared" ref="Z663" si="12584">+A663</f>
        <v>44487</v>
      </c>
      <c r="AA663" s="230">
        <f t="shared" ref="AA663" si="12585">+AF663+AL663+AR663</f>
        <v>28713</v>
      </c>
      <c r="AB663" s="230">
        <f t="shared" ref="AB663" si="12586">+AH663+AN663+AT663</f>
        <v>25802</v>
      </c>
      <c r="AC663" s="231">
        <f t="shared" ref="AC663" si="12587">+AJ663+AP663+AV663</f>
        <v>1059</v>
      </c>
      <c r="AD663" s="183">
        <f t="shared" ref="AD663" si="12588">+AF663-AF662</f>
        <v>5</v>
      </c>
      <c r="AE663" s="243">
        <f t="shared" ref="AE663" si="12589">+AE662+AD663</f>
        <v>11094</v>
      </c>
      <c r="AF663" s="155">
        <v>12299</v>
      </c>
      <c r="AG663" s="184">
        <f t="shared" ref="AG663" si="12590">+AH663-AH662</f>
        <v>2</v>
      </c>
      <c r="AH663" s="155">
        <v>11994</v>
      </c>
      <c r="AI663" s="184">
        <f t="shared" ref="AI663" si="12591">+AJ663-AJ662</f>
        <v>0</v>
      </c>
      <c r="AJ663" s="185">
        <v>213</v>
      </c>
      <c r="AK663" s="186">
        <f t="shared" ref="AK663" si="12592">+AL663-AL662</f>
        <v>0</v>
      </c>
      <c r="AL663" s="155">
        <v>77</v>
      </c>
      <c r="AM663" s="184">
        <f t="shared" ref="AM663" si="12593">+AN663-AN662</f>
        <v>0</v>
      </c>
      <c r="AN663" s="155">
        <v>66</v>
      </c>
      <c r="AO663" s="184">
        <f t="shared" ref="AO663" si="12594">+AP663-AP662</f>
        <v>0</v>
      </c>
      <c r="AP663" s="187">
        <v>0</v>
      </c>
      <c r="AQ663" s="186">
        <f t="shared" ref="AQ663" si="12595">+AR663-AR662</f>
        <v>0</v>
      </c>
      <c r="AR663" s="155">
        <v>16337</v>
      </c>
      <c r="AS663" s="184">
        <f t="shared" ref="AS663" si="12596">+AT663-AT662</f>
        <v>0</v>
      </c>
      <c r="AT663" s="155">
        <v>13742</v>
      </c>
      <c r="AU663" s="184">
        <f t="shared" ref="AU663" si="12597">+AV663-AV662</f>
        <v>0</v>
      </c>
      <c r="AV663" s="188">
        <v>846</v>
      </c>
      <c r="AW663" s="238">
        <f t="shared" si="6879"/>
        <v>502</v>
      </c>
      <c r="AX663" s="237">
        <f t="shared" ref="AX663" si="12598">+A663</f>
        <v>44487</v>
      </c>
      <c r="AY663" s="6">
        <v>0</v>
      </c>
      <c r="AZ663" s="238">
        <f t="shared" ref="AZ663" si="12599">+AZ659+AY663</f>
        <v>410</v>
      </c>
      <c r="BA663" s="238">
        <f t="shared" si="7282"/>
        <v>371</v>
      </c>
      <c r="BB663" s="130">
        <v>0</v>
      </c>
      <c r="BC663" s="27">
        <f t="shared" ref="BC663" si="12600">+BC659+BB663</f>
        <v>964</v>
      </c>
      <c r="BD663" s="238">
        <f t="shared" si="7284"/>
        <v>406</v>
      </c>
      <c r="BE663" s="229">
        <f t="shared" ref="BE663" si="12601">+Z663</f>
        <v>44487</v>
      </c>
      <c r="BF663" s="132">
        <f t="shared" ref="BF663" si="12602">+B663</f>
        <v>16</v>
      </c>
      <c r="BG663" s="132">
        <f t="shared" ref="BG663" si="12603">+BI663</f>
        <v>9438</v>
      </c>
      <c r="BH663" s="229">
        <f t="shared" ref="BH663" si="12604">+A663</f>
        <v>44487</v>
      </c>
      <c r="BI663" s="132">
        <f t="shared" ref="BI663" si="12605">+C663</f>
        <v>9438</v>
      </c>
      <c r="BJ663" s="1">
        <f t="shared" ref="BJ663" si="12606">+BE663</f>
        <v>44487</v>
      </c>
      <c r="BK663">
        <f t="shared" ref="BK663" si="12607">+L663</f>
        <v>19</v>
      </c>
      <c r="BL663">
        <f t="shared" ref="BL663" si="12608">+M663</f>
        <v>17</v>
      </c>
      <c r="BM663" s="1">
        <f t="shared" ref="BM663" si="12609">+BJ663</f>
        <v>44487</v>
      </c>
      <c r="BN663">
        <f t="shared" ref="BN663" si="12610">+BN659+BK663</f>
        <v>11001</v>
      </c>
      <c r="BO663">
        <f t="shared" ref="BO663" si="12611">+BO659+BL663</f>
        <v>6353</v>
      </c>
      <c r="BP663" s="179">
        <f t="shared" ref="BP663" si="12612">+A663</f>
        <v>44487</v>
      </c>
      <c r="BQ663">
        <f t="shared" ref="BQ663" si="12613">+AF663</f>
        <v>12299</v>
      </c>
      <c r="BR663">
        <f t="shared" ref="BR663" si="12614">+AH663</f>
        <v>11994</v>
      </c>
      <c r="BS663">
        <f t="shared" ref="BS663" si="12615">+AJ663</f>
        <v>213</v>
      </c>
      <c r="BT663">
        <v>15</v>
      </c>
      <c r="BU663">
        <f t="shared" ref="BU663" si="12616">+AD663</f>
        <v>5</v>
      </c>
      <c r="BV663">
        <f t="shared" ref="BV663" si="12617">+BV659+BU663</f>
        <v>898</v>
      </c>
      <c r="BW663" s="179">
        <f t="shared" ref="BW663" si="12618">+A663</f>
        <v>44487</v>
      </c>
      <c r="BX663">
        <f t="shared" ref="BX663" si="12619">+AL663</f>
        <v>77</v>
      </c>
      <c r="BY663">
        <f t="shared" ref="BY663" si="12620">+AN663</f>
        <v>66</v>
      </c>
      <c r="BZ663">
        <f t="shared" ref="BZ663" si="12621">+AP663</f>
        <v>0</v>
      </c>
      <c r="CA663" s="179">
        <f t="shared" ref="CA663" si="12622">+A663</f>
        <v>44487</v>
      </c>
      <c r="CB663">
        <f t="shared" ref="CB663" si="12623">+AR663</f>
        <v>16337</v>
      </c>
      <c r="CC663">
        <f t="shared" ref="CC663" si="12624">+AT663</f>
        <v>13742</v>
      </c>
      <c r="CD663">
        <f t="shared" ref="CD663" si="12625">+AV663</f>
        <v>846</v>
      </c>
      <c r="CE663" s="179">
        <f t="shared" ref="CE663" si="12626">+A663</f>
        <v>44487</v>
      </c>
      <c r="CF663">
        <f t="shared" ref="CF663" si="12627">+AD663</f>
        <v>5</v>
      </c>
      <c r="CG663">
        <f t="shared" ref="CG663" si="12628">+AG663</f>
        <v>2</v>
      </c>
      <c r="CH663" s="179">
        <f t="shared" ref="CH663" si="12629">+A663</f>
        <v>44487</v>
      </c>
      <c r="CI663">
        <f t="shared" ref="CI663" si="12630">+AI663</f>
        <v>0</v>
      </c>
      <c r="CJ663" s="1">
        <f t="shared" ref="CJ663" si="12631">+Z663</f>
        <v>44487</v>
      </c>
      <c r="CK663" s="282">
        <f t="shared" ref="CK663" si="12632">+AD663</f>
        <v>5</v>
      </c>
      <c r="CL663" s="1">
        <f t="shared" ref="CL663" si="12633">+Z663</f>
        <v>44487</v>
      </c>
      <c r="CM663" s="283">
        <f t="shared" ref="CM663" si="12634">+AI663</f>
        <v>0</v>
      </c>
      <c r="CN663" s="179">
        <f t="shared" ref="CN663" si="12635">+A663</f>
        <v>44487</v>
      </c>
      <c r="CO663">
        <f t="shared" ref="CO663" si="12636">+AQ663</f>
        <v>0</v>
      </c>
      <c r="CP663">
        <f t="shared" ref="CP663" si="12637">+AU663</f>
        <v>0</v>
      </c>
      <c r="CQ663">
        <f t="shared" ref="CQ663" si="12638">+AS663</f>
        <v>0</v>
      </c>
    </row>
    <row r="664" spans="1:95" ht="18" customHeight="1" x14ac:dyDescent="0.55000000000000004">
      <c r="A664" s="179"/>
      <c r="B664" s="240"/>
      <c r="C664" s="154"/>
      <c r="D664" s="154"/>
      <c r="E664" s="147"/>
      <c r="F664" s="147"/>
      <c r="G664" s="147"/>
      <c r="H664" s="135"/>
      <c r="I664" s="147"/>
      <c r="J664" s="135"/>
      <c r="K664" s="42"/>
      <c r="L664" s="146"/>
      <c r="M664" s="147"/>
      <c r="N664" s="135"/>
      <c r="O664" s="135"/>
      <c r="P664" s="147"/>
      <c r="Q664" s="147"/>
      <c r="R664" s="135"/>
      <c r="S664" s="135"/>
      <c r="T664" s="147"/>
      <c r="U664" s="147"/>
      <c r="V664" s="135"/>
      <c r="W664" s="42"/>
      <c r="X664" s="148"/>
      <c r="Y664" s="5"/>
      <c r="Z664" s="75"/>
      <c r="AA664" s="230"/>
      <c r="AB664" s="230"/>
      <c r="AC664" s="231"/>
      <c r="AD664" s="183"/>
      <c r="AE664" s="243"/>
      <c r="AF664" s="155"/>
      <c r="AG664" s="184"/>
      <c r="AH664" s="155"/>
      <c r="AI664" s="184"/>
      <c r="AJ664" s="185"/>
      <c r="AK664" s="186"/>
      <c r="AL664" s="155"/>
      <c r="AM664" s="184"/>
      <c r="AN664" s="155"/>
      <c r="AO664" s="184"/>
      <c r="AP664" s="187"/>
      <c r="AQ664" s="186"/>
      <c r="AR664" s="155"/>
      <c r="AS664" s="184"/>
      <c r="AT664" s="155"/>
      <c r="AU664" s="184"/>
      <c r="AV664" s="188"/>
      <c r="AW664" s="238"/>
      <c r="AX664" s="237"/>
      <c r="AY664" s="6"/>
      <c r="AZ664" s="238"/>
      <c r="BA664" s="238"/>
      <c r="BB664" s="130"/>
      <c r="BC664" s="27"/>
      <c r="BD664" s="238"/>
      <c r="BE664" s="229"/>
      <c r="BF664" s="132"/>
      <c r="BG664" s="132"/>
      <c r="BH664" s="229"/>
      <c r="BI664" s="132"/>
      <c r="BJ664" s="1"/>
      <c r="BM664" s="1"/>
      <c r="BP664" s="179"/>
      <c r="BW664" s="179"/>
      <c r="CA664" s="179"/>
      <c r="CE664" s="179"/>
      <c r="CH664" s="179"/>
      <c r="CJ664" s="1"/>
      <c r="CK664" s="282"/>
      <c r="CL664" s="1"/>
      <c r="CM664" s="283"/>
      <c r="CN664" s="179"/>
    </row>
    <row r="665" spans="1:95" ht="7" customHeight="1" thickBot="1" x14ac:dyDescent="0.6">
      <c r="A665" s="66"/>
      <c r="B665" s="146"/>
      <c r="C665" s="154"/>
      <c r="D665" s="147"/>
      <c r="E665" s="147"/>
      <c r="F665" s="147"/>
      <c r="G665" s="147"/>
      <c r="H665" s="135"/>
      <c r="I665" s="147"/>
      <c r="J665" s="135"/>
      <c r="K665" s="148"/>
      <c r="L665" s="146"/>
      <c r="M665" s="147"/>
      <c r="N665" s="135"/>
      <c r="O665" s="135"/>
      <c r="P665" s="147"/>
      <c r="Q665" s="147"/>
      <c r="R665" s="135"/>
      <c r="S665" s="135"/>
      <c r="T665" s="147"/>
      <c r="U665" s="147"/>
      <c r="V665" s="135"/>
      <c r="W665" s="42"/>
      <c r="X665" s="148"/>
      <c r="Z665" s="66"/>
      <c r="AA665" s="64"/>
      <c r="AB665" s="64"/>
      <c r="AC665" s="64"/>
      <c r="AD665" s="183"/>
      <c r="AE665" s="243"/>
      <c r="AF665" s="155"/>
      <c r="AG665" s="184"/>
      <c r="AH665" s="155"/>
      <c r="AI665" s="184"/>
      <c r="AJ665" s="185"/>
      <c r="AK665" s="186"/>
      <c r="AL665" s="155"/>
      <c r="AM665" s="184"/>
      <c r="AN665" s="155"/>
      <c r="AO665" s="184"/>
      <c r="AP665" s="187"/>
      <c r="AQ665" s="186"/>
      <c r="AR665" s="155"/>
      <c r="AS665" s="184"/>
      <c r="AT665" s="155"/>
      <c r="AU665" s="184"/>
      <c r="AV665" s="188"/>
    </row>
    <row r="666" spans="1:95" x14ac:dyDescent="0.5500000000000000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AE666">
        <f>SUM(AD443:AD448)</f>
        <v>190</v>
      </c>
      <c r="AY666" s="45" t="s">
        <v>476</v>
      </c>
      <c r="BB666" s="45" t="s">
        <v>475</v>
      </c>
      <c r="BU666">
        <f>SUM(BU442:BU665)</f>
        <v>1149</v>
      </c>
    </row>
    <row r="667" spans="1:95" x14ac:dyDescent="0.55000000000000004">
      <c r="B667">
        <f>SUM(B554:B584)</f>
        <v>832</v>
      </c>
      <c r="AI667" s="259">
        <f>SUM(AI189:AI558)</f>
        <v>205</v>
      </c>
      <c r="AY667" s="45">
        <f>SUM(AY359:AY413)</f>
        <v>69</v>
      </c>
      <c r="BB667" s="45">
        <f>SUM(BB374:BB413)</f>
        <v>941</v>
      </c>
    </row>
    <row r="668" spans="1:95" x14ac:dyDescent="0.55000000000000004">
      <c r="L668">
        <f>SUM(L97:L667)</f>
        <v>12604</v>
      </c>
      <c r="P668">
        <f>SUM(P97:P667)</f>
        <v>2567</v>
      </c>
      <c r="AD668">
        <f>SUM(AD188:AD194)</f>
        <v>82</v>
      </c>
      <c r="AY668" s="45" t="s">
        <v>687</v>
      </c>
    </row>
    <row r="669" spans="1:95" ht="15" customHeight="1" x14ac:dyDescent="0.55000000000000004">
      <c r="A669" s="130"/>
      <c r="D669">
        <f>SUM(B229:B259)</f>
        <v>435</v>
      </c>
      <c r="Z669" s="130"/>
      <c r="AA669" s="130"/>
      <c r="AB669" s="130"/>
      <c r="AC669" s="130"/>
      <c r="AF669">
        <f>SUM(AD188:AD558)</f>
        <v>10740</v>
      </c>
      <c r="AY669" s="45">
        <f>SUM(AY581:AY665)</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6"/>
  <sheetViews>
    <sheetView zoomScaleNormal="100" workbookViewId="0">
      <pane xSplit="3" ySplit="1" topLeftCell="E417" activePane="bottomRight" state="frozen"/>
      <selection pane="topRight" activeCell="C1" sqref="C1"/>
      <selection pane="bottomLeft" activeCell="A2" sqref="A2"/>
      <selection pane="bottomRight" activeCell="E426" sqref="E42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c r="C427" s="1"/>
      <c r="E427" s="293"/>
      <c r="I427" s="265"/>
      <c r="AG427" s="1"/>
      <c r="AH427" s="266"/>
    </row>
    <row r="428" spans="2:35" x14ac:dyDescent="0.55000000000000004">
      <c r="B428" s="240"/>
      <c r="C428" s="1"/>
      <c r="AG428" s="278">
        <v>1</v>
      </c>
    </row>
    <row r="429" spans="2:35" s="264" customFormat="1" ht="5" customHeight="1" x14ac:dyDescent="0.55000000000000004">
      <c r="B429" s="263"/>
      <c r="C429" s="262"/>
      <c r="AF429" s="5"/>
    </row>
    <row r="430" spans="2:35" ht="5.5" customHeight="1" x14ac:dyDescent="0.55000000000000004">
      <c r="B430" s="256"/>
      <c r="C430" s="1"/>
    </row>
    <row r="431" spans="2:35" x14ac:dyDescent="0.55000000000000004">
      <c r="B431">
        <f>SUM(B2:B430)</f>
        <v>7084</v>
      </c>
      <c r="C431" s="1" t="s">
        <v>348</v>
      </c>
      <c r="D431" s="27">
        <f>SUM(D2:D430)</f>
        <v>1789</v>
      </c>
      <c r="E431" s="27">
        <f>SUM(E2:E430)</f>
        <v>1313</v>
      </c>
      <c r="F431" s="27">
        <f>SUM(F2:F430)</f>
        <v>568</v>
      </c>
      <c r="G431" s="27">
        <f>SUM(G2:G430)</f>
        <v>321</v>
      </c>
      <c r="H431" s="27">
        <f>SUM(H2:H430)</f>
        <v>454</v>
      </c>
      <c r="J431">
        <f t="shared" ref="J431:AE431" si="953">SUM(J2:J430)</f>
        <v>116</v>
      </c>
      <c r="K431">
        <f t="shared" si="953"/>
        <v>6</v>
      </c>
      <c r="L431">
        <f t="shared" si="953"/>
        <v>17</v>
      </c>
      <c r="M431">
        <f t="shared" si="953"/>
        <v>31</v>
      </c>
      <c r="N431">
        <f t="shared" si="953"/>
        <v>62</v>
      </c>
      <c r="O431">
        <f t="shared" si="953"/>
        <v>17</v>
      </c>
      <c r="P431">
        <f t="shared" si="953"/>
        <v>26</v>
      </c>
      <c r="Q431">
        <f t="shared" si="953"/>
        <v>107</v>
      </c>
      <c r="R431">
        <f t="shared" si="953"/>
        <v>17</v>
      </c>
      <c r="S431">
        <f t="shared" si="953"/>
        <v>73</v>
      </c>
      <c r="T431">
        <f t="shared" si="953"/>
        <v>64</v>
      </c>
      <c r="U431">
        <f t="shared" si="953"/>
        <v>114</v>
      </c>
      <c r="V431">
        <f t="shared" si="953"/>
        <v>1</v>
      </c>
      <c r="W431">
        <f t="shared" si="953"/>
        <v>4</v>
      </c>
      <c r="X431">
        <f t="shared" si="953"/>
        <v>96</v>
      </c>
      <c r="Y431">
        <f t="shared" si="953"/>
        <v>130</v>
      </c>
      <c r="Z431">
        <f t="shared" si="953"/>
        <v>1</v>
      </c>
      <c r="AA431">
        <f t="shared" si="953"/>
        <v>110</v>
      </c>
      <c r="AB431">
        <f t="shared" si="953"/>
        <v>53</v>
      </c>
      <c r="AC431">
        <f t="shared" si="953"/>
        <v>273</v>
      </c>
      <c r="AD431">
        <f t="shared" si="953"/>
        <v>1141</v>
      </c>
      <c r="AE431">
        <f t="shared" si="953"/>
        <v>180</v>
      </c>
    </row>
    <row r="432" spans="2:35" x14ac:dyDescent="0.55000000000000004">
      <c r="C432" s="1"/>
    </row>
    <row r="433" spans="2:10" ht="5" customHeight="1" x14ac:dyDescent="0.55000000000000004">
      <c r="C433" s="1"/>
    </row>
    <row r="436" spans="2:10" x14ac:dyDescent="0.55000000000000004">
      <c r="B436" s="240"/>
      <c r="J43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T48" sqref="T4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1"/>
  <sheetViews>
    <sheetView topLeftCell="A2" workbookViewId="0">
      <pane xSplit="2" ySplit="2" topLeftCell="C464" activePane="bottomRight" state="frozen"/>
      <selection activeCell="O24" sqref="O24"/>
      <selection pane="topRight" activeCell="O24" sqref="O24"/>
      <selection pane="bottomLeft" activeCell="O24" sqref="O24"/>
      <selection pane="bottomRight" activeCell="D471" sqref="D47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981</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981</v>
      </c>
      <c r="X462" s="254">
        <f t="shared" ref="X462" si="2996">+X461+V462-J462</f>
        <v>0</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981</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981</v>
      </c>
      <c r="X463" s="254">
        <f t="shared" ref="X463" si="3009">+X462+V463-J463</f>
        <v>0</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981</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981</v>
      </c>
      <c r="X464" s="254">
        <f t="shared" ref="X464" si="3022">+X463+V464-J464</f>
        <v>0</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981</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981</v>
      </c>
      <c r="X465" s="254">
        <f t="shared" ref="X465" si="3035">+X464+V465-J465</f>
        <v>0</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981</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981</v>
      </c>
      <c r="X466" s="254">
        <f t="shared" ref="X466" si="3048">+X465+V466-J466</f>
        <v>0</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981</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981</v>
      </c>
      <c r="X467" s="254">
        <f t="shared" ref="X467" si="3061">+X466+V467-J467</f>
        <v>0</v>
      </c>
      <c r="Y467" s="5">
        <f t="shared" ref="Y467" si="3062">+O467</f>
        <v>0</v>
      </c>
      <c r="Z467" s="251">
        <f t="shared" ref="Z467" si="3063">+Z466+Y467-P467-Q467</f>
        <v>0</v>
      </c>
    </row>
    <row r="468" spans="1:26" ht="24" customHeight="1" x14ac:dyDescent="0.55000000000000004">
      <c r="B468" s="249"/>
      <c r="C468" s="45"/>
      <c r="G468" s="1"/>
      <c r="H468" s="130"/>
      <c r="I468" s="248"/>
      <c r="J468" s="130"/>
      <c r="K468" s="253"/>
      <c r="L468" s="276"/>
      <c r="M468" s="5"/>
      <c r="N468" s="253"/>
      <c r="O468" s="130"/>
      <c r="P468" s="130"/>
      <c r="Q468" s="6"/>
      <c r="R468" s="277"/>
      <c r="S468" s="239"/>
      <c r="T468" s="254"/>
      <c r="U468" s="279"/>
      <c r="V468" s="5"/>
      <c r="W468" s="27"/>
      <c r="X468" s="254"/>
      <c r="Y468" s="5"/>
      <c r="Z468" s="251"/>
    </row>
    <row r="469" spans="1:26" x14ac:dyDescent="0.55000000000000004">
      <c r="B469" s="249"/>
      <c r="C469" s="45"/>
      <c r="G469" s="1"/>
      <c r="H469" s="129"/>
      <c r="I469" s="286"/>
      <c r="J469" s="129"/>
      <c r="K469" s="287"/>
      <c r="L469" s="288"/>
      <c r="M469" s="286"/>
      <c r="N469" s="287"/>
      <c r="O469" s="129"/>
      <c r="P469" s="286"/>
      <c r="Q469" s="289"/>
      <c r="R469" s="290"/>
      <c r="S469" s="289"/>
      <c r="T469" s="129"/>
      <c r="U469" s="291"/>
      <c r="V469" s="286"/>
      <c r="W469" s="286"/>
      <c r="X469" s="129"/>
      <c r="Y469" s="286"/>
      <c r="Z469" s="129"/>
    </row>
    <row r="470" spans="1:26" ht="7.5" customHeight="1" x14ac:dyDescent="0.55000000000000004">
      <c r="H470" s="286"/>
      <c r="I470" s="286"/>
      <c r="J470" s="286"/>
      <c r="K470" s="286"/>
      <c r="L470" s="292"/>
      <c r="M470" s="286"/>
      <c r="N470" s="286"/>
      <c r="O470" s="286"/>
      <c r="P470" s="286"/>
      <c r="Q470" s="286"/>
      <c r="R470" s="292"/>
      <c r="S470" s="286"/>
      <c r="T470" s="286"/>
      <c r="U470" s="286"/>
      <c r="V470" s="286"/>
      <c r="W470" s="286"/>
      <c r="X470" s="129"/>
      <c r="Y470" s="286"/>
      <c r="Z470" s="129"/>
    </row>
    <row r="471" spans="1:26" x14ac:dyDescent="0.55000000000000004">
      <c r="H471" s="286"/>
      <c r="I471" s="286"/>
      <c r="J471" s="286"/>
      <c r="K471" s="286"/>
      <c r="L471" s="292"/>
      <c r="M471" s="286"/>
      <c r="N471" s="286"/>
      <c r="O471" s="286"/>
      <c r="P471" s="286"/>
      <c r="Q471" s="286"/>
      <c r="R471" s="292"/>
      <c r="S471" s="286"/>
      <c r="T471" s="286"/>
      <c r="U471" s="286"/>
      <c r="V471" s="286"/>
      <c r="W471" s="286"/>
      <c r="X471" s="129"/>
      <c r="Y471" s="286"/>
      <c r="Z47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2021-10-19T08:20:36Z</dcterms:modified>
</cp:coreProperties>
</file>