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024CF69F-E1A3-4C3D-954E-F1C7881CC232}"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671" i="5" l="1"/>
  <c r="CQ671" i="5"/>
  <c r="CP671" i="5"/>
  <c r="CO671" i="5"/>
  <c r="CN671" i="5"/>
  <c r="CM671" i="5"/>
  <c r="CL671" i="5"/>
  <c r="CK671" i="5"/>
  <c r="CJ671" i="5"/>
  <c r="CI671" i="5"/>
  <c r="CH671" i="5"/>
  <c r="CG671" i="5"/>
  <c r="CF671" i="5"/>
  <c r="CE671" i="5"/>
  <c r="CD671" i="5"/>
  <c r="CC671" i="5"/>
  <c r="CB671" i="5"/>
  <c r="CA671" i="5"/>
  <c r="BZ671" i="5"/>
  <c r="BY671" i="5"/>
  <c r="BX671" i="5"/>
  <c r="BW671" i="5"/>
  <c r="BV671" i="5"/>
  <c r="BT671" i="5"/>
  <c r="BS671" i="5"/>
  <c r="BR671" i="5"/>
  <c r="BQ671" i="5"/>
  <c r="BP671" i="5"/>
  <c r="BO671" i="5"/>
  <c r="BM671" i="5"/>
  <c r="BL671" i="5"/>
  <c r="BK671" i="5"/>
  <c r="BJ671" i="5"/>
  <c r="BN671" i="5" s="1"/>
  <c r="BI671" i="5"/>
  <c r="BG671" i="5" s="1"/>
  <c r="BH671" i="5"/>
  <c r="BF671" i="5"/>
  <c r="BE671" i="5"/>
  <c r="BD671" i="5"/>
  <c r="BC671" i="5"/>
  <c r="BA671" i="5"/>
  <c r="AZ671" i="5"/>
  <c r="AX671" i="5"/>
  <c r="AW671" i="5"/>
  <c r="AU671" i="5"/>
  <c r="AS671" i="5"/>
  <c r="AQ671" i="5"/>
  <c r="AO671" i="5"/>
  <c r="AM671" i="5"/>
  <c r="AK671" i="5"/>
  <c r="AI671" i="5"/>
  <c r="AG671" i="5"/>
  <c r="AF672" i="2"/>
  <c r="AF671" i="2"/>
  <c r="AF670" i="2"/>
  <c r="AE672" i="2"/>
  <c r="AB672" i="2"/>
  <c r="AA672" i="2"/>
  <c r="Z672" i="2"/>
  <c r="X672" i="2"/>
  <c r="W672" i="2"/>
  <c r="P672" i="2"/>
  <c r="O672" i="2"/>
  <c r="M672" i="2"/>
  <c r="K672" i="2"/>
  <c r="H672" i="2"/>
  <c r="Y672" i="2" s="1"/>
  <c r="AD671" i="5"/>
  <c r="AE671" i="5" s="1"/>
  <c r="AC671" i="5"/>
  <c r="AB671" i="5"/>
  <c r="AA671" i="5"/>
  <c r="Z671" i="5"/>
  <c r="Y671" i="5"/>
  <c r="C671" i="5"/>
  <c r="D671" i="5" s="1"/>
  <c r="CO670" i="5"/>
  <c r="CI670" i="5"/>
  <c r="CF670" i="5"/>
  <c r="CE670" i="5"/>
  <c r="CD670" i="5"/>
  <c r="CC670" i="5"/>
  <c r="CB670" i="5"/>
  <c r="CA670" i="5"/>
  <c r="BZ670" i="5"/>
  <c r="BY670" i="5"/>
  <c r="BX670" i="5"/>
  <c r="BT670" i="5"/>
  <c r="BS670" i="5"/>
  <c r="BR670" i="5"/>
  <c r="BQ670" i="5"/>
  <c r="BM670" i="5"/>
  <c r="BL670" i="5"/>
  <c r="BK670" i="5" s="1"/>
  <c r="BH670" i="5"/>
  <c r="BF670" i="5"/>
  <c r="BE670" i="5"/>
  <c r="BJ670" i="5" s="1"/>
  <c r="BN670" i="5" s="1"/>
  <c r="AX670" i="5"/>
  <c r="AU670" i="5"/>
  <c r="CQ670" i="5" s="1"/>
  <c r="AS670" i="5"/>
  <c r="CR670" i="5" s="1"/>
  <c r="AQ670" i="5"/>
  <c r="CP670" i="5" s="1"/>
  <c r="AO670" i="5"/>
  <c r="AM670" i="5"/>
  <c r="AK670" i="5"/>
  <c r="AI670" i="5"/>
  <c r="CN670" i="5" s="1"/>
  <c r="AG670" i="5"/>
  <c r="CH670" i="5" s="1"/>
  <c r="AD670" i="5"/>
  <c r="AC670" i="5"/>
  <c r="AB670" i="5"/>
  <c r="AA670" i="5"/>
  <c r="Z670" i="5"/>
  <c r="CM670" i="5" s="1"/>
  <c r="I672" i="2" l="1"/>
  <c r="CG670" i="5"/>
  <c r="CK670" i="5"/>
  <c r="CJ670" i="5"/>
  <c r="BV670" i="5"/>
  <c r="CL670" i="5"/>
  <c r="I434" i="7" l="1"/>
  <c r="B434" i="7" s="1"/>
  <c r="AH434" i="7" s="1"/>
  <c r="AI434" i="7"/>
  <c r="AG434" i="7"/>
  <c r="Y475" i="6"/>
  <c r="Z475" i="6" s="1"/>
  <c r="V475" i="6"/>
  <c r="X475" i="6" s="1"/>
  <c r="U475" i="6"/>
  <c r="T475" i="6"/>
  <c r="S475" i="6"/>
  <c r="R475" i="6"/>
  <c r="N475" i="6"/>
  <c r="L475" i="6"/>
  <c r="K475" i="6"/>
  <c r="I475" i="6"/>
  <c r="W475" i="6" s="1"/>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K647" i="5" s="1"/>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7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29" i="5" l="1"/>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K609" i="5" s="1"/>
  <c r="BH609" i="5"/>
  <c r="BF609" i="5"/>
  <c r="AX609" i="5"/>
  <c r="AU609" i="5"/>
  <c r="CQ609" i="5" s="1"/>
  <c r="AS609" i="5"/>
  <c r="CR609" i="5" s="1"/>
  <c r="AQ609" i="5"/>
  <c r="CP609" i="5" s="1"/>
  <c r="AO609" i="5"/>
  <c r="AM609" i="5"/>
  <c r="AK609" i="5"/>
  <c r="AO608" i="5"/>
  <c r="AM608" i="5"/>
  <c r="BK611" i="5" l="1"/>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K604" i="5" s="1"/>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1" i="5" l="1"/>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K599" i="5" s="1"/>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0" i="5" l="1"/>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77" i="5"/>
  <c r="AS581" i="5"/>
  <c r="CR581" i="5" s="1"/>
  <c r="AG581" i="5"/>
  <c r="CH581" i="5" s="1"/>
  <c r="W43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K564" i="5" s="1"/>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K562" i="5" s="1"/>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5" i="5" l="1"/>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K559" i="5" s="1"/>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K557" i="5" s="1"/>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K555" i="5" s="1"/>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K551" i="5" s="1"/>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2" i="5" l="1"/>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K547" i="5" s="1"/>
  <c r="BH547" i="5"/>
  <c r="BF547" i="5"/>
  <c r="AX547" i="5"/>
  <c r="AD547" i="5"/>
  <c r="CL547" i="5" s="1"/>
  <c r="AC547" i="5"/>
  <c r="AB547" i="5"/>
  <c r="AA547" i="5"/>
  <c r="Z547" i="5"/>
  <c r="CM547" i="5" s="1"/>
  <c r="AA548" i="2"/>
  <c r="Z548" i="2"/>
  <c r="X548" i="2"/>
  <c r="W548" i="2"/>
  <c r="AG546" i="5"/>
  <c r="BK548" i="5" l="1"/>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K545" i="5" s="1"/>
  <c r="BH545" i="5"/>
  <c r="BF545" i="5"/>
  <c r="AX545" i="5"/>
  <c r="AU545" i="5"/>
  <c r="CQ545" i="5" s="1"/>
  <c r="AS545" i="5"/>
  <c r="CR545" i="5" s="1"/>
  <c r="BK546" i="5" l="1"/>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K534" i="5" s="1"/>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K529" i="5" s="1"/>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31" i="5" l="1"/>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K522" i="5" s="1"/>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K520" i="5" s="1"/>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K517" i="5" s="1"/>
  <c r="BH517" i="5"/>
  <c r="BF517" i="5"/>
  <c r="AX517" i="5"/>
  <c r="AD517" i="5"/>
  <c r="AC517" i="5"/>
  <c r="AB517" i="5"/>
  <c r="AA517" i="5"/>
  <c r="Z517" i="5"/>
  <c r="BE517" i="5" s="1"/>
  <c r="BJ517" i="5" s="1"/>
  <c r="BN517" i="5" s="1"/>
  <c r="AI280" i="7"/>
  <c r="AG280" i="7"/>
  <c r="I280" i="7"/>
  <c r="B280" i="7" s="1"/>
  <c r="AH280" i="7" s="1"/>
  <c r="Y321" i="6"/>
  <c r="V321" i="6"/>
  <c r="U321" i="6"/>
  <c r="AG516" i="5"/>
  <c r="BK518" i="5" l="1"/>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K516" i="5" s="1"/>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K506" i="5" s="1"/>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39"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K499" i="5" s="1"/>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K498" i="5" s="1"/>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K489" i="5" s="1"/>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K487" i="5" s="1"/>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486" i="5" l="1"/>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3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K477" i="5" s="1"/>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K476" i="5" s="1"/>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K472" i="5" s="1"/>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K465" i="5" s="1"/>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82" i="5" l="1"/>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3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K449" i="5" s="1"/>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6" i="5" l="1"/>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74" i="5" s="1"/>
  <c r="CG443" i="5"/>
  <c r="AE67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K427" i="5" s="1"/>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K413" i="5" s="1"/>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28" i="5" l="1"/>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K391" i="5" s="1"/>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2" i="5" l="1"/>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K390" i="5" s="1"/>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88" i="5" l="1"/>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K385" i="5" s="1"/>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K380" i="5" s="1"/>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1" i="5" l="1"/>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75" i="5"/>
  <c r="CI378" i="5" l="1"/>
  <c r="CF378" i="5"/>
  <c r="CE378" i="5"/>
  <c r="CD378" i="5"/>
  <c r="CC378" i="5"/>
  <c r="CB378" i="5"/>
  <c r="CA378" i="5"/>
  <c r="BZ378" i="5"/>
  <c r="BY378" i="5"/>
  <c r="BX378" i="5"/>
  <c r="BT378" i="5"/>
  <c r="BS378" i="5"/>
  <c r="BR378" i="5"/>
  <c r="BQ378" i="5"/>
  <c r="BL378" i="5"/>
  <c r="BM378" i="5"/>
  <c r="BH378" i="5"/>
  <c r="BF378" i="5"/>
  <c r="BB675"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K377" i="5" s="1"/>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CG377" i="5" l="1"/>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K374" i="5" s="1"/>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5" i="5" l="1"/>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K372" i="5" s="1"/>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CL372" i="5" l="1"/>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K367" i="5" s="1"/>
  <c r="BH367" i="5"/>
  <c r="BF367" i="5"/>
  <c r="AD367" i="5"/>
  <c r="AC367" i="5"/>
  <c r="AB367" i="5"/>
  <c r="AA367" i="5"/>
  <c r="Z367" i="5"/>
  <c r="BE367" i="5" s="1"/>
  <c r="BJ367" i="5" s="1"/>
  <c r="BN367" i="5" s="1"/>
  <c r="AX367" i="5"/>
  <c r="K439" i="7"/>
  <c r="AI129" i="7"/>
  <c r="AG129" i="7"/>
  <c r="I129" i="7"/>
  <c r="B129" i="7" s="1"/>
  <c r="AH129" i="7" s="1"/>
  <c r="Y171" i="6"/>
  <c r="V171" i="6"/>
  <c r="U171" i="6"/>
  <c r="CM367" i="5" l="1"/>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K363" i="5" s="1"/>
  <c r="BH363" i="5"/>
  <c r="BF363" i="5"/>
  <c r="AX363" i="5"/>
  <c r="AD363" i="5"/>
  <c r="CG363" i="5" s="1"/>
  <c r="AC363" i="5"/>
  <c r="AB363" i="5"/>
  <c r="AA363" i="5"/>
  <c r="Z363" i="5"/>
  <c r="CM363" i="5" s="1"/>
  <c r="BE363" i="5" l="1"/>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K358" i="5" s="1"/>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CK358" i="5" l="1"/>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K356" i="5" s="1"/>
  <c r="BH356" i="5"/>
  <c r="BF356" i="5"/>
  <c r="AX356" i="5"/>
  <c r="AD356" i="5"/>
  <c r="AC356" i="5"/>
  <c r="AB356" i="5"/>
  <c r="AA356" i="5"/>
  <c r="Z356" i="5"/>
  <c r="BE356" i="5" s="1"/>
  <c r="BJ356" i="5" s="1"/>
  <c r="BN356" i="5" s="1"/>
  <c r="AA357" i="2"/>
  <c r="Z357" i="2"/>
  <c r="X357" i="2"/>
  <c r="W357" i="2"/>
  <c r="P357" i="2"/>
  <c r="CK356" i="5" l="1"/>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K350" i="5" s="1"/>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E350" i="5" l="1"/>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K348" i="5" s="1"/>
  <c r="BH348" i="5"/>
  <c r="BF348" i="5"/>
  <c r="AU348" i="5"/>
  <c r="AS348" i="5"/>
  <c r="AQ348" i="5"/>
  <c r="AO348" i="5"/>
  <c r="AM348" i="5"/>
  <c r="AK348" i="5"/>
  <c r="AI348" i="5"/>
  <c r="CJ348" i="5" s="1"/>
  <c r="AG348" i="5"/>
  <c r="CH348" i="5" s="1"/>
  <c r="CN348" i="5" l="1"/>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K342" i="5" s="1"/>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CJ342" i="5" l="1"/>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K337" i="5" s="1"/>
  <c r="BH337" i="5"/>
  <c r="BF337" i="5"/>
  <c r="AD337" i="5"/>
  <c r="CL337" i="5" s="1"/>
  <c r="AC337" i="5"/>
  <c r="AB337" i="5"/>
  <c r="AA337" i="5"/>
  <c r="Z337" i="5"/>
  <c r="AX337" i="5"/>
  <c r="AA338" i="2"/>
  <c r="Z338" i="2"/>
  <c r="X338" i="2"/>
  <c r="W338" i="2"/>
  <c r="P338" i="2"/>
  <c r="CG337" i="5" l="1"/>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K334" i="5" s="1"/>
  <c r="BH334" i="5"/>
  <c r="BF334" i="5"/>
  <c r="AX334" i="5"/>
  <c r="AU334" i="5"/>
  <c r="AS334" i="5"/>
  <c r="AQ334" i="5"/>
  <c r="AO334" i="5"/>
  <c r="AM334" i="5"/>
  <c r="AK334" i="5"/>
  <c r="AI334" i="5"/>
  <c r="AG334" i="5"/>
  <c r="CH334" i="5" s="1"/>
  <c r="AD334" i="5"/>
  <c r="AC334" i="5"/>
  <c r="AB334" i="5"/>
  <c r="AA334" i="5"/>
  <c r="Z334" i="5"/>
  <c r="AA335" i="2"/>
  <c r="Z335" i="2"/>
  <c r="X335" i="2"/>
  <c r="W335" i="2"/>
  <c r="P335" i="2"/>
  <c r="CJ334" i="5" l="1"/>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K330" i="5" s="1"/>
  <c r="BH330" i="5"/>
  <c r="BF330" i="5"/>
  <c r="AX330" i="5"/>
  <c r="AD330" i="5"/>
  <c r="AC330" i="5"/>
  <c r="AB330" i="5"/>
  <c r="AA330" i="5"/>
  <c r="Z330" i="5"/>
  <c r="BE330" i="5" s="1"/>
  <c r="BJ330" i="5" s="1"/>
  <c r="BN330" i="5" s="1"/>
  <c r="P331" i="2"/>
  <c r="AA331" i="2"/>
  <c r="Z331" i="2"/>
  <c r="X331" i="2"/>
  <c r="W331" i="2"/>
  <c r="CJ330" i="5" l="1"/>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K321" i="5" s="1"/>
  <c r="BH321" i="5"/>
  <c r="BF321" i="5"/>
  <c r="AX321" i="5"/>
  <c r="AD321" i="5"/>
  <c r="CL321" i="5" s="1"/>
  <c r="AC321" i="5"/>
  <c r="AB321" i="5"/>
  <c r="AA321" i="5"/>
  <c r="Z321" i="5"/>
  <c r="AA322" i="2"/>
  <c r="Z322" i="2"/>
  <c r="X322" i="2"/>
  <c r="W322" i="2"/>
  <c r="CM321" i="5" l="1"/>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K314" i="5" s="1"/>
  <c r="BH314" i="5"/>
  <c r="BF314" i="5"/>
  <c r="AX314" i="5"/>
  <c r="AD314" i="5"/>
  <c r="CL314" i="5" s="1"/>
  <c r="AC314" i="5"/>
  <c r="AB314" i="5"/>
  <c r="AA314" i="5"/>
  <c r="Z314" i="5"/>
  <c r="CJ314" i="5" l="1"/>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K302" i="5" s="1"/>
  <c r="BH302" i="5"/>
  <c r="BF302" i="5"/>
  <c r="AD302" i="5"/>
  <c r="AC302" i="5"/>
  <c r="AB302" i="5"/>
  <c r="AA302" i="5"/>
  <c r="Z302" i="5"/>
  <c r="AX302" i="5"/>
  <c r="AA303" i="2"/>
  <c r="Z303" i="2"/>
  <c r="X303" i="2"/>
  <c r="W303" i="2"/>
  <c r="P303" i="2"/>
  <c r="CJ302" i="5" l="1"/>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K301" i="5" s="1"/>
  <c r="BH301" i="5"/>
  <c r="BF301" i="5"/>
  <c r="AX301" i="5"/>
  <c r="AG301" i="5"/>
  <c r="CH301" i="5" s="1"/>
  <c r="AD301" i="5"/>
  <c r="CL301" i="5" s="1"/>
  <c r="AC301" i="5"/>
  <c r="AB301" i="5"/>
  <c r="AA301" i="5"/>
  <c r="Z301" i="5"/>
  <c r="AA302" i="2"/>
  <c r="Z302" i="2"/>
  <c r="X302" i="2"/>
  <c r="W302" i="2"/>
  <c r="P302" i="2"/>
  <c r="CJ301" i="5" l="1"/>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K299" i="5" s="1"/>
  <c r="BH299" i="5"/>
  <c r="BF299" i="5"/>
  <c r="AU299" i="5"/>
  <c r="AQ299" i="5"/>
  <c r="AO299" i="5"/>
  <c r="AM299" i="5"/>
  <c r="AK299" i="5"/>
  <c r="AI299" i="5"/>
  <c r="AG299" i="5"/>
  <c r="CH299" i="5" s="1"/>
  <c r="AD299" i="5"/>
  <c r="CL299" i="5" s="1"/>
  <c r="AC299" i="5"/>
  <c r="AB299" i="5"/>
  <c r="AA299" i="5"/>
  <c r="AA300" i="2"/>
  <c r="Z300" i="2"/>
  <c r="X300" i="2"/>
  <c r="W300" i="2"/>
  <c r="Z299" i="5"/>
  <c r="AX299" i="5"/>
  <c r="P300" i="2"/>
  <c r="BE299" i="5" l="1"/>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K295" i="5" s="1"/>
  <c r="BH295" i="5"/>
  <c r="BF295" i="5"/>
  <c r="AX295" i="5"/>
  <c r="AA296" i="2"/>
  <c r="Z296" i="2"/>
  <c r="X296" i="2"/>
  <c r="W296" i="2"/>
  <c r="P296" i="2"/>
  <c r="CJ295" i="5" l="1"/>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39" i="7"/>
  <c r="AD439" i="7"/>
  <c r="AC439" i="7"/>
  <c r="AA439" i="7"/>
  <c r="G439" i="7"/>
  <c r="X439" i="7"/>
  <c r="M439" i="7"/>
  <c r="E439"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4"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K270" i="5" s="1"/>
  <c r="BH270" i="5"/>
  <c r="BF270" i="5"/>
  <c r="AU270" i="5"/>
  <c r="AS270" i="5"/>
  <c r="AQ270" i="5"/>
  <c r="AO270" i="5"/>
  <c r="AM270" i="5"/>
  <c r="AK270" i="5"/>
  <c r="AI270" i="5"/>
  <c r="AG270" i="5"/>
  <c r="CH270" i="5" s="1"/>
  <c r="AD270" i="5"/>
  <c r="AC270" i="5"/>
  <c r="AB270" i="5"/>
  <c r="AA270" i="5"/>
  <c r="Z270" i="5"/>
  <c r="AX270" i="5"/>
  <c r="AA271" i="2"/>
  <c r="Z271" i="2"/>
  <c r="X271" i="2"/>
  <c r="W271" i="2"/>
  <c r="P271" i="2"/>
  <c r="CK270" i="5" l="1"/>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K264" i="5" s="1"/>
  <c r="BH264" i="5"/>
  <c r="BF264" i="5"/>
  <c r="AX264" i="5"/>
  <c r="AD264" i="5"/>
  <c r="CL264" i="5" s="1"/>
  <c r="AC264" i="5"/>
  <c r="AB264" i="5"/>
  <c r="AA264" i="5"/>
  <c r="Z264" i="5"/>
  <c r="AA265" i="2"/>
  <c r="Z265" i="2"/>
  <c r="X265" i="2"/>
  <c r="W265" i="2"/>
  <c r="CJ264" i="5" l="1"/>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K263" i="5" s="1"/>
  <c r="BH263" i="5"/>
  <c r="BF263" i="5"/>
  <c r="AI263" i="5"/>
  <c r="AG263" i="5"/>
  <c r="CH263" i="5" s="1"/>
  <c r="AU263" i="5"/>
  <c r="AS263" i="5"/>
  <c r="AQ263" i="5"/>
  <c r="AO263" i="5"/>
  <c r="AM263" i="5"/>
  <c r="AK263" i="5"/>
  <c r="AD263" i="5"/>
  <c r="AC263" i="5"/>
  <c r="AB263" i="5"/>
  <c r="AA263" i="5"/>
  <c r="Z263" i="5"/>
  <c r="AX263" i="5"/>
  <c r="AA264" i="2"/>
  <c r="Z264" i="2"/>
  <c r="X264" i="2"/>
  <c r="W264" i="2"/>
  <c r="CJ263" i="5" l="1"/>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K261" i="5" s="1"/>
  <c r="BH261" i="5"/>
  <c r="BF261" i="5"/>
  <c r="AX261" i="5"/>
  <c r="P262" i="2"/>
  <c r="AU261" i="5"/>
  <c r="AS261" i="5"/>
  <c r="AQ261" i="5"/>
  <c r="AO261" i="5"/>
  <c r="AM261" i="5"/>
  <c r="AK261" i="5"/>
  <c r="AI261" i="5"/>
  <c r="AG261" i="5"/>
  <c r="CH261" i="5" s="1"/>
  <c r="AD261" i="5"/>
  <c r="AC261" i="5"/>
  <c r="AB261" i="5"/>
  <c r="AA261" i="5"/>
  <c r="Z261" i="5"/>
  <c r="CJ261" i="5" l="1"/>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7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K257" i="5" s="1"/>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CJ257" i="5" l="1"/>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K251" i="5" s="1"/>
  <c r="BH251" i="5"/>
  <c r="BF251" i="5"/>
  <c r="AX251" i="5"/>
  <c r="AU251" i="5"/>
  <c r="AS251" i="5"/>
  <c r="AQ251" i="5"/>
  <c r="AO251" i="5"/>
  <c r="AM251" i="5"/>
  <c r="AK251" i="5"/>
  <c r="AI251" i="5"/>
  <c r="AG251" i="5"/>
  <c r="CH251" i="5" s="1"/>
  <c r="AD251" i="5"/>
  <c r="CL251" i="5" s="1"/>
  <c r="AC251" i="5"/>
  <c r="AB251" i="5"/>
  <c r="AA251" i="5"/>
  <c r="Z251" i="5"/>
  <c r="AA252" i="2"/>
  <c r="Z252" i="2"/>
  <c r="X252" i="2"/>
  <c r="W252" i="2"/>
  <c r="CJ251" i="5" l="1"/>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K249" i="5" s="1"/>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CM249" i="5" l="1"/>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K246" i="5" s="1"/>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E246" i="5" l="1"/>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K244" i="5" s="1"/>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CJ244" i="5" l="1"/>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K238" i="5" s="1"/>
  <c r="BH238" i="5"/>
  <c r="BF238" i="5"/>
  <c r="AX238" i="5"/>
  <c r="AU238" i="5"/>
  <c r="AS238" i="5"/>
  <c r="AQ238" i="5"/>
  <c r="AO238" i="5"/>
  <c r="AM238" i="5"/>
  <c r="AK238" i="5"/>
  <c r="AI238" i="5"/>
  <c r="AG238" i="5"/>
  <c r="CH238" i="5" s="1"/>
  <c r="AD238" i="5"/>
  <c r="CL238" i="5" s="1"/>
  <c r="AC238" i="5"/>
  <c r="AB238" i="5"/>
  <c r="AA238" i="5"/>
  <c r="Z238" i="5"/>
  <c r="AA239" i="2"/>
  <c r="Z239" i="2"/>
  <c r="X239" i="2"/>
  <c r="W239" i="2"/>
  <c r="CJ238" i="5" l="1"/>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K236" i="5" s="1"/>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E236" i="5" l="1"/>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K233" i="5" s="1"/>
  <c r="BH233" i="5"/>
  <c r="BF233" i="5"/>
  <c r="AX233" i="5"/>
  <c r="AU233" i="5"/>
  <c r="AS233" i="5"/>
  <c r="AQ233" i="5"/>
  <c r="AO233" i="5"/>
  <c r="AM233" i="5"/>
  <c r="AK233" i="5"/>
  <c r="AI233" i="5"/>
  <c r="AG233" i="5"/>
  <c r="CH233" i="5" s="1"/>
  <c r="AD233" i="5"/>
  <c r="CL233" i="5" s="1"/>
  <c r="AC233" i="5"/>
  <c r="AB233" i="5"/>
  <c r="AA233" i="5"/>
  <c r="Z233" i="5"/>
  <c r="AA234" i="2"/>
  <c r="Z234" i="2"/>
  <c r="X234" i="2"/>
  <c r="W234" i="2"/>
  <c r="CG233" i="5" l="1"/>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K224" i="5" s="1"/>
  <c r="BH224" i="5"/>
  <c r="BF224" i="5"/>
  <c r="AU224" i="5"/>
  <c r="AS224" i="5"/>
  <c r="AQ224" i="5"/>
  <c r="AO224" i="5"/>
  <c r="AM224" i="5"/>
  <c r="AK224" i="5"/>
  <c r="AI224" i="5"/>
  <c r="AG224" i="5"/>
  <c r="CH224" i="5" s="1"/>
  <c r="AD224" i="5"/>
  <c r="AC224" i="5"/>
  <c r="AB224" i="5"/>
  <c r="AA224" i="5"/>
  <c r="Z224" i="5"/>
  <c r="AX224" i="5"/>
  <c r="AA225" i="2"/>
  <c r="Z225" i="2"/>
  <c r="X225" i="2"/>
  <c r="W225" i="2"/>
  <c r="P225" i="2"/>
  <c r="CG224" i="5" l="1"/>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K221" i="5" s="1"/>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E221" i="5" l="1"/>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K216" i="5" s="1"/>
  <c r="BH216" i="5"/>
  <c r="BF216" i="5"/>
  <c r="AX216" i="5"/>
  <c r="AD216" i="5"/>
  <c r="CL216" i="5" s="1"/>
  <c r="AC216" i="5"/>
  <c r="AB216" i="5"/>
  <c r="AA216" i="5"/>
  <c r="Z216" i="5"/>
  <c r="CJ216" i="5" l="1"/>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K215" i="5" s="1"/>
  <c r="BH215" i="5"/>
  <c r="BF215" i="5"/>
  <c r="AX215" i="5"/>
  <c r="AU215" i="5"/>
  <c r="AS215" i="5"/>
  <c r="Z215" i="5"/>
  <c r="AA216" i="2"/>
  <c r="Z216" i="2"/>
  <c r="X216" i="2"/>
  <c r="W216" i="2"/>
  <c r="CG215" i="5" l="1"/>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K209" i="5" s="1"/>
  <c r="BH209" i="5"/>
  <c r="BF209" i="5"/>
  <c r="AX209" i="5"/>
  <c r="AD209" i="5"/>
  <c r="AC209" i="5"/>
  <c r="AB209" i="5"/>
  <c r="AA209" i="5"/>
  <c r="Z209" i="5"/>
  <c r="CG209" i="5" l="1"/>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K208" i="5" s="1"/>
  <c r="BH208" i="5"/>
  <c r="BF208" i="5"/>
  <c r="AX208" i="5"/>
  <c r="AU208" i="5"/>
  <c r="AS208" i="5"/>
  <c r="AQ208" i="5"/>
  <c r="AO208" i="5"/>
  <c r="AM208" i="5"/>
  <c r="AK208" i="5"/>
  <c r="AI208" i="5"/>
  <c r="AG208" i="5"/>
  <c r="CH208" i="5" s="1"/>
  <c r="AD208" i="5"/>
  <c r="AC208" i="5"/>
  <c r="AB208" i="5"/>
  <c r="AA208" i="5"/>
  <c r="Z208" i="5"/>
  <c r="AA209" i="2"/>
  <c r="Z209" i="2"/>
  <c r="X209" i="2"/>
  <c r="W209" i="2"/>
  <c r="BE208" i="5" l="1"/>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K207" i="5" s="1"/>
  <c r="BH207" i="5"/>
  <c r="BF207" i="5"/>
  <c r="AX207" i="5"/>
  <c r="AU207" i="5"/>
  <c r="AS207" i="5"/>
  <c r="AQ207" i="5"/>
  <c r="AO207" i="5"/>
  <c r="AM207" i="5"/>
  <c r="AK207" i="5"/>
  <c r="AI207" i="5"/>
  <c r="AG207" i="5"/>
  <c r="CH207" i="5" s="1"/>
  <c r="AD207" i="5"/>
  <c r="AC207" i="5"/>
  <c r="AB207" i="5"/>
  <c r="AA207" i="5"/>
  <c r="Z207" i="5"/>
  <c r="AA208" i="2"/>
  <c r="Z208" i="2"/>
  <c r="X208" i="2"/>
  <c r="W208" i="2"/>
  <c r="BE207" i="5" l="1"/>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K206" i="5" s="1"/>
  <c r="BH206" i="5"/>
  <c r="BF206" i="5"/>
  <c r="AX206" i="5"/>
  <c r="AG206" i="5"/>
  <c r="CH206" i="5" s="1"/>
  <c r="AD206" i="5"/>
  <c r="AC206" i="5"/>
  <c r="AB206" i="5"/>
  <c r="AA206" i="5"/>
  <c r="Z206" i="5"/>
  <c r="CJ206" i="5" l="1"/>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K198" i="5" s="1"/>
  <c r="BH198" i="5"/>
  <c r="BF198" i="5"/>
  <c r="AX198" i="5"/>
  <c r="AU198" i="5"/>
  <c r="AS198" i="5"/>
  <c r="AQ198" i="5"/>
  <c r="AO198" i="5"/>
  <c r="AM198" i="5"/>
  <c r="AK198" i="5"/>
  <c r="AI198" i="5"/>
  <c r="AG198" i="5"/>
  <c r="CH198" i="5" s="1"/>
  <c r="AD198" i="5"/>
  <c r="AC198" i="5"/>
  <c r="AB198" i="5"/>
  <c r="AA198" i="5"/>
  <c r="Z198" i="5"/>
  <c r="AA199" i="2"/>
  <c r="Z199" i="2"/>
  <c r="X199" i="2"/>
  <c r="W199" i="2"/>
  <c r="BE198" i="5" l="1"/>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K197" i="5" s="1"/>
  <c r="BH197" i="5"/>
  <c r="BF197" i="5"/>
  <c r="AX197" i="5"/>
  <c r="AU197" i="5"/>
  <c r="AS197" i="5"/>
  <c r="AQ197" i="5"/>
  <c r="AO197" i="5"/>
  <c r="AM197" i="5"/>
  <c r="AK197" i="5"/>
  <c r="AI197" i="5"/>
  <c r="AG197" i="5"/>
  <c r="CH197" i="5" s="1"/>
  <c r="AD197" i="5"/>
  <c r="AC197" i="5"/>
  <c r="AB197" i="5"/>
  <c r="AA197" i="5"/>
  <c r="Z197" i="5"/>
  <c r="AA198" i="2"/>
  <c r="Z198" i="2"/>
  <c r="X198" i="2"/>
  <c r="W198" i="2"/>
  <c r="BE197" i="5" l="1"/>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K196" i="5" s="1"/>
  <c r="BH196" i="5"/>
  <c r="BF196" i="5"/>
  <c r="AX196" i="5"/>
  <c r="AU196" i="5"/>
  <c r="AS196" i="5"/>
  <c r="AQ196" i="5"/>
  <c r="AO196" i="5"/>
  <c r="AM196" i="5"/>
  <c r="AK196" i="5"/>
  <c r="AI196" i="5"/>
  <c r="AG196" i="5"/>
  <c r="CH196" i="5" s="1"/>
  <c r="AD196" i="5"/>
  <c r="AC196" i="5"/>
  <c r="AB196" i="5"/>
  <c r="AA196" i="5"/>
  <c r="Z196" i="5"/>
  <c r="AA197" i="2"/>
  <c r="Z197" i="2"/>
  <c r="X197" i="2"/>
  <c r="W197" i="2"/>
  <c r="BE196" i="5" l="1"/>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K195" i="5" s="1"/>
  <c r="BH195" i="5"/>
  <c r="BF195" i="5"/>
  <c r="AX195" i="5"/>
  <c r="AD195" i="5"/>
  <c r="AC195" i="5"/>
  <c r="AB195" i="5"/>
  <c r="AA195" i="5"/>
  <c r="Z195" i="5"/>
  <c r="AA196" i="2"/>
  <c r="Z196" i="2"/>
  <c r="X196" i="2"/>
  <c r="W196" i="2"/>
  <c r="BE195" i="5" l="1"/>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7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7" i="5"/>
  <c r="AD676" i="5"/>
  <c r="AG187" i="5"/>
  <c r="CH187" i="5" s="1"/>
  <c r="P188" i="2"/>
  <c r="CE187" i="5"/>
  <c r="CD187" i="5"/>
  <c r="CC187" i="5"/>
  <c r="CB187" i="5"/>
  <c r="CA187" i="5"/>
  <c r="BZ187" i="5"/>
  <c r="BY187" i="5"/>
  <c r="BX187" i="5"/>
  <c r="BT187" i="5"/>
  <c r="BS187" i="5"/>
  <c r="BR187" i="5"/>
  <c r="BQ187" i="5"/>
  <c r="BL187" i="5"/>
  <c r="BM187" i="5"/>
  <c r="BK187" i="5" s="1"/>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AE564" i="5" l="1"/>
  <c r="I45" i="6"/>
  <c r="W44" i="6"/>
  <c r="P187" i="2"/>
  <c r="CE186" i="5"/>
  <c r="CD186" i="5"/>
  <c r="CC186" i="5"/>
  <c r="CB186" i="5"/>
  <c r="CA186" i="5"/>
  <c r="BZ186" i="5"/>
  <c r="BY186" i="5"/>
  <c r="BX186" i="5"/>
  <c r="BT186" i="5"/>
  <c r="BS186" i="5"/>
  <c r="BR186" i="5"/>
  <c r="BQ186" i="5"/>
  <c r="BL186" i="5"/>
  <c r="BM186" i="5"/>
  <c r="BK186" i="5" s="1"/>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AE565" i="5" l="1"/>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K178" i="5" s="1"/>
  <c r="BH178" i="5"/>
  <c r="BF178" i="5"/>
  <c r="AD178" i="5"/>
  <c r="CG178" i="5" s="1"/>
  <c r="AC178" i="5"/>
  <c r="AB178" i="5"/>
  <c r="AA178" i="5"/>
  <c r="Z178" i="5"/>
  <c r="BE178" i="5" s="1"/>
  <c r="BJ178" i="5" s="1"/>
  <c r="BN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BC670"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K174" i="5" s="1"/>
  <c r="BH174" i="5"/>
  <c r="BF174" i="5"/>
  <c r="AG174" i="5"/>
  <c r="CH174" i="5" s="1"/>
  <c r="AD174" i="5"/>
  <c r="CG174" i="5" s="1"/>
  <c r="AC174" i="5"/>
  <c r="AB174" i="5"/>
  <c r="AA174" i="5"/>
  <c r="Z174" i="5"/>
  <c r="BE174" i="5" s="1"/>
  <c r="BJ174" i="5" s="1"/>
  <c r="BN174" i="5" s="1"/>
  <c r="AA175" i="2"/>
  <c r="Z175" i="2"/>
  <c r="X175" i="2"/>
  <c r="W175" i="2"/>
  <c r="W58" i="6" l="1"/>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K167" i="5" s="1"/>
  <c r="BH167" i="5"/>
  <c r="BF167" i="5"/>
  <c r="AI167" i="5"/>
  <c r="CJ167" i="5" s="1"/>
  <c r="AG167" i="5"/>
  <c r="CH167" i="5" s="1"/>
  <c r="AD167" i="5"/>
  <c r="CG167" i="5" s="1"/>
  <c r="AC167" i="5"/>
  <c r="AB167" i="5"/>
  <c r="AA167" i="5"/>
  <c r="Z167" i="5"/>
  <c r="BE167" i="5" s="1"/>
  <c r="BJ167" i="5" s="1"/>
  <c r="BN167" i="5" s="1"/>
  <c r="AA168" i="2"/>
  <c r="Z168" i="2"/>
  <c r="X168" i="2"/>
  <c r="W168" i="2"/>
  <c r="I64" i="6" l="1"/>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K159" i="5" s="1"/>
  <c r="BH159" i="5"/>
  <c r="BF159" i="5"/>
  <c r="AA160" i="2"/>
  <c r="Z160" i="2"/>
  <c r="X160" i="2"/>
  <c r="W160" i="2"/>
  <c r="W72" i="6" l="1"/>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K157" i="5" s="1"/>
  <c r="BH157" i="5"/>
  <c r="BF157" i="5"/>
  <c r="W74" i="6" l="1"/>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76" i="5"/>
  <c r="L67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K145" i="5" s="1"/>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W91" i="6" l="1"/>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K132" i="5" s="1"/>
  <c r="BH132" i="5"/>
  <c r="BF132" i="5"/>
  <c r="AA133" i="2"/>
  <c r="Z133" i="2"/>
  <c r="X133" i="2"/>
  <c r="W133" i="2"/>
  <c r="AA132" i="2"/>
  <c r="Z132" i="2"/>
  <c r="X132" i="2"/>
  <c r="W132" i="2"/>
  <c r="W105" i="6" l="1"/>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K123" i="5" s="1"/>
  <c r="BH123" i="5"/>
  <c r="BF123" i="5"/>
  <c r="AC123" i="5"/>
  <c r="AB123" i="5"/>
  <c r="AA123" i="5"/>
  <c r="Z123" i="5"/>
  <c r="BE123" i="5" s="1"/>
  <c r="BJ123" i="5" s="1"/>
  <c r="BN123" i="5" s="1"/>
  <c r="W114" i="6" l="1"/>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K121" i="5" s="1"/>
  <c r="BH121" i="5"/>
  <c r="BF121" i="5"/>
  <c r="AD121" i="5"/>
  <c r="CG121" i="5" s="1"/>
  <c r="AC121" i="5"/>
  <c r="AB121" i="5"/>
  <c r="AA121" i="5"/>
  <c r="Z121" i="5"/>
  <c r="BE121" i="5" s="1"/>
  <c r="BJ121" i="5" s="1"/>
  <c r="BN121" i="5" s="1"/>
  <c r="AA122" i="2"/>
  <c r="Z122" i="2"/>
  <c r="X122" i="2"/>
  <c r="W122" i="2"/>
  <c r="W116" i="6" l="1"/>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K120" i="5" s="1"/>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K114" i="5" s="1"/>
  <c r="BH114" i="5"/>
  <c r="BF114" i="5"/>
  <c r="AC114" i="5"/>
  <c r="AB114" i="5"/>
  <c r="AA114" i="5"/>
  <c r="Z114" i="5"/>
  <c r="BE114" i="5" s="1"/>
  <c r="BJ114" i="5" s="1"/>
  <c r="BN114" i="5" s="1"/>
  <c r="AA115" i="2"/>
  <c r="Z115" i="2"/>
  <c r="X115" i="2"/>
  <c r="AA114" i="2"/>
  <c r="Z114" i="2"/>
  <c r="X114" i="2"/>
  <c r="W115" i="2"/>
  <c r="W114" i="2"/>
  <c r="I125" i="6" l="1"/>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K110" i="5" s="1"/>
  <c r="BH110" i="5"/>
  <c r="BF110" i="5"/>
  <c r="Z110" i="5"/>
  <c r="BE110" i="5" s="1"/>
  <c r="BJ110" i="5" s="1"/>
  <c r="BN110" i="5" s="1"/>
  <c r="I129" i="6" l="1"/>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K107" i="5" s="1"/>
  <c r="BL106" i="5"/>
  <c r="BM106" i="5"/>
  <c r="BK106" i="5" s="1"/>
  <c r="BL105" i="5"/>
  <c r="BM105" i="5"/>
  <c r="BK105" i="5" s="1"/>
  <c r="BL104" i="5"/>
  <c r="BM104" i="5"/>
  <c r="BK104" i="5" s="1"/>
  <c r="BL103" i="5"/>
  <c r="BM103" i="5"/>
  <c r="BK103" i="5" s="1"/>
  <c r="BL102" i="5"/>
  <c r="BM102" i="5"/>
  <c r="BK102" i="5" s="1"/>
  <c r="BL101" i="5"/>
  <c r="BM101" i="5"/>
  <c r="BK101" i="5" s="1"/>
  <c r="BL100" i="5"/>
  <c r="BM100" i="5"/>
  <c r="BK100" i="5" s="1"/>
  <c r="BL99" i="5"/>
  <c r="BM99" i="5"/>
  <c r="BK99" i="5" s="1"/>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8" i="5" l="1"/>
  <c r="BO98" i="5"/>
  <c r="BK98" i="5"/>
  <c r="I131" i="6"/>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BI670" i="5" l="1"/>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W474" i="6" s="1"/>
  <c r="H365" i="2"/>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Y671" i="2" l="1"/>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9" i="7"/>
  <c r="S439" i="7"/>
  <c r="Q439" i="7"/>
  <c r="Y439" i="7"/>
  <c r="AB43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9" i="7"/>
  <c r="AI371" i="7"/>
  <c r="R439" i="7"/>
  <c r="B371" i="7"/>
  <c r="AH371" i="7" s="1"/>
  <c r="T439"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AB666" i="2"/>
  <c r="I666" i="2"/>
  <c r="AB665" i="2"/>
  <c r="I665" i="2"/>
  <c r="N439" i="7"/>
  <c r="L439" i="7"/>
  <c r="J439" i="7"/>
  <c r="D439" i="7"/>
  <c r="AI392" i="7"/>
  <c r="H439" i="7"/>
  <c r="B392" i="7"/>
  <c r="AH392" i="7" s="1"/>
  <c r="F439" i="7"/>
  <c r="AB671" i="2" l="1"/>
  <c r="I671" i="2"/>
  <c r="AB670" i="2"/>
  <c r="I670" i="2"/>
  <c r="AB669" i="2"/>
  <c r="I669" i="2"/>
  <c r="AB668" i="2"/>
  <c r="I668" i="2"/>
  <c r="B439" i="7"/>
</calcChain>
</file>

<file path=xl/sharedStrings.xml><?xml version="1.0" encoding="utf-8"?>
<sst xmlns="http://schemas.openxmlformats.org/spreadsheetml/2006/main" count="996" uniqueCount="755">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</sst>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国家衛健委発表に基づく感染状況!$X$27:$X$675</c:f>
              <c:numCache>
                <c:formatCode>#,##0_);[Red]\(#,##0\)</c:formatCode>
                <c:ptCount val="6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国家衛健委発表に基づく感染状況!$Y$27:$Y$675</c:f>
              <c:numCache>
                <c:formatCode>General</c:formatCode>
                <c:ptCount val="6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香港マカオ台湾の患者・海外輸入症例・無症状病原体保有者!$CK$189:$CK$673</c:f>
              <c:numCache>
                <c:formatCode>m"月"d"日"</c:formatCode>
                <c:ptCount val="4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numCache>
            </c:numRef>
          </c:cat>
          <c:val>
            <c:numRef>
              <c:f>香港マカオ台湾の患者・海外輸入症例・無症状病原体保有者!$CL$189:$CL$673</c:f>
              <c:numCache>
                <c:formatCode>General</c:formatCode>
                <c:ptCount val="4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numCache>
            </c:numRef>
          </c:cat>
          <c:val>
            <c:numRef>
              <c:f>省市別輸入症例数変化!$D$2:$D$437</c:f>
              <c:numCache>
                <c:formatCode>General</c:formatCode>
                <c:ptCount val="43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numCache>
            </c:numRef>
          </c:cat>
          <c:val>
            <c:numRef>
              <c:f>省市別輸入症例数変化!$E$2:$E$437</c:f>
              <c:numCache>
                <c:formatCode>General</c:formatCode>
                <c:ptCount val="43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numCache>
            </c:numRef>
          </c:cat>
          <c:val>
            <c:numRef>
              <c:f>省市別輸入症例数変化!$F$2:$F$437</c:f>
              <c:numCache>
                <c:formatCode>General</c:formatCode>
                <c:ptCount val="43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numCache>
            </c:numRef>
          </c:cat>
          <c:val>
            <c:numRef>
              <c:f>省市別輸入症例数変化!$G$2:$G$437</c:f>
              <c:numCache>
                <c:formatCode>General</c:formatCode>
                <c:ptCount val="43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numCache>
            </c:numRef>
          </c:cat>
          <c:val>
            <c:numRef>
              <c:f>省市別輸入症例数変化!$H$2:$H$437</c:f>
              <c:numCache>
                <c:formatCode>General</c:formatCode>
                <c:ptCount val="43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numCache>
            </c:numRef>
          </c:cat>
          <c:val>
            <c:numRef>
              <c:f>省市別輸入症例数変化!$I$2:$I$437</c:f>
              <c:numCache>
                <c:formatCode>0_);[Red]\(0\)</c:formatCode>
                <c:ptCount val="43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4" formatCode="General">
                  <c:v>1</c:v>
                </c:pt>
              </c:numCache>
            </c:numRef>
          </c:cat>
          <c:val>
            <c:numRef>
              <c:f>省市別輸入症例数変化!$AH$2:$AH$436</c:f>
              <c:numCache>
                <c:formatCode>0_);[Red]\(0\)</c:formatCode>
                <c:ptCount val="43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省市別輸入症例数変化!$AG$2:$AG$436</c:f>
              <c:numCache>
                <c:formatCode>m"月"d"日"</c:formatCode>
                <c:ptCount val="4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4" formatCode="General">
                  <c:v>1</c:v>
                </c:pt>
              </c:numCache>
            </c:numRef>
          </c:cat>
          <c:val>
            <c:numRef>
              <c:f>省市別輸入症例数変化!$AI$2:$AI$436</c:f>
              <c:numCache>
                <c:formatCode>General</c:formatCode>
                <c:ptCount val="4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香港マカオ台湾の患者・海外輸入症例・無症状病原体保有者!$BR$29:$BR$673</c:f>
              <c:numCache>
                <c:formatCode>General</c:formatCode>
                <c:ptCount val="64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香港マカオ台湾の患者・海外輸入症例・無症状病原体保有者!$BS$29:$BS$673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香港マカオ台湾の患者・海外輸入症例・無症状病原体保有者!$BT$29:$BT$673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香港マカオ台湾の患者・海外輸入症例・無症状病原体保有者!$AX$169:$AX$673</c:f>
              <c:numCache>
                <c:formatCode>m"月"d"日"</c:formatCode>
                <c:ptCount val="5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numCache>
            </c:numRef>
          </c:cat>
          <c:val>
            <c:numRef>
              <c:f>香港マカオ台湾の患者・海外輸入症例・無症状病原体保有者!$AY$169:$AY$673</c:f>
              <c:numCache>
                <c:formatCode>General</c:formatCode>
                <c:ptCount val="50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香港マカオ台湾の患者・海外輸入症例・無症状病原体保有者!$AX$169:$AX$673</c:f>
              <c:numCache>
                <c:formatCode>m"月"d"日"</c:formatCode>
                <c:ptCount val="5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numCache>
            </c:numRef>
          </c:cat>
          <c:val>
            <c:numRef>
              <c:f>香港マカオ台湾の患者・海外輸入症例・無症状病原体保有者!$BB$169:$BB$673</c:f>
              <c:numCache>
                <c:formatCode>General</c:formatCode>
                <c:ptCount val="50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香港マカオ台湾の患者・海外輸入症例・無症状病原体保有者!$AX$169:$AX$673</c:f>
              <c:numCache>
                <c:formatCode>m"月"d"日"</c:formatCode>
                <c:ptCount val="5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numCache>
            </c:numRef>
          </c:cat>
          <c:val>
            <c:numRef>
              <c:f>香港マカオ台湾の患者・海外輸入症例・無症状病原体保有者!$AZ$169:$AZ$673</c:f>
              <c:numCache>
                <c:formatCode>General</c:formatCode>
                <c:ptCount val="50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香港マカオ台湾の患者・海外輸入症例・無症状病原体保有者!$AX$169:$AX$673</c:f>
              <c:numCache>
                <c:formatCode>m"月"d"日"</c:formatCode>
                <c:ptCount val="5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numCache>
            </c:numRef>
          </c:cat>
          <c:val>
            <c:numRef>
              <c:f>香港マカオ台湾の患者・海外輸入症例・無症状病原体保有者!$BC$169:$BC$673</c:f>
              <c:numCache>
                <c:formatCode>General</c:formatCode>
                <c:ptCount val="50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pt idx="502">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新疆の情況!$U$6:$U$478</c:f>
              <c:strCache>
                <c:ptCount val="4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strCache>
            </c:strRef>
          </c:cat>
          <c:val>
            <c:numRef>
              <c:f>新疆の情況!$V$6:$V$478</c:f>
              <c:numCache>
                <c:formatCode>General</c:formatCode>
                <c:ptCount val="47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新疆の情況!$U$6:$U$478</c:f>
              <c:strCache>
                <c:ptCount val="4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strCache>
            </c:strRef>
          </c:cat>
          <c:val>
            <c:numRef>
              <c:f>新疆の情況!$Y$6:$Y$478</c:f>
              <c:numCache>
                <c:formatCode>General</c:formatCode>
                <c:ptCount val="47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新疆の情況!$U$6:$U$478</c:f>
              <c:strCache>
                <c:ptCount val="4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strCache>
            </c:strRef>
          </c:cat>
          <c:val>
            <c:numRef>
              <c:f>新疆の情況!$W$6:$W$478</c:f>
              <c:numCache>
                <c:formatCode>General</c:formatCode>
                <c:ptCount val="47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新疆の情況!$U$6:$U$478</c:f>
              <c:strCache>
                <c:ptCount val="4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strCache>
            </c:strRef>
          </c:cat>
          <c:val>
            <c:numRef>
              <c:f>新疆の情況!$X$6:$X$478</c:f>
              <c:numCache>
                <c:formatCode>General</c:formatCode>
                <c:ptCount val="47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新疆の情況!$U$6:$U$478</c:f>
              <c:strCache>
                <c:ptCount val="4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strCache>
            </c:strRef>
          </c:cat>
          <c:val>
            <c:numRef>
              <c:f>新疆の情況!$Z$6:$Z$478</c:f>
              <c:numCache>
                <c:formatCode>General</c:formatCode>
                <c:ptCount val="47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国家衛健委発表に基づく感染状況!$X$27:$X$675</c:f>
              <c:numCache>
                <c:formatCode>#,##0_);[Red]\(#,##0\)</c:formatCode>
                <c:ptCount val="6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国家衛健委発表に基づく感染状況!$Y$27:$Y$675</c:f>
              <c:numCache>
                <c:formatCode>General</c:formatCode>
                <c:ptCount val="6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国家衛健委発表に基づく感染状況!$AA$27:$AA$675</c:f>
              <c:numCache>
                <c:formatCode>General</c:formatCode>
                <c:ptCount val="6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国家衛健委発表に基づく感染状況!$AB$27:$AB$675</c:f>
              <c:numCache>
                <c:formatCode>General</c:formatCode>
                <c:ptCount val="6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国家衛健委発表に基づく感染状況!$X$27:$X$675</c:f>
              <c:numCache>
                <c:formatCode>#,##0_);[Red]\(#,##0\)</c:formatCode>
                <c:ptCount val="6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国家衛健委発表に基づく感染状況!$Y$27:$Y$675</c:f>
              <c:numCache>
                <c:formatCode>General</c:formatCode>
                <c:ptCount val="6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国家衛健委発表に基づく感染状況!$AA$27:$AA$675</c:f>
              <c:numCache>
                <c:formatCode>General</c:formatCode>
                <c:ptCount val="6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国家衛健委発表に基づく感染状況!$AB$27:$AB$675</c:f>
              <c:numCache>
                <c:formatCode>General</c:formatCode>
                <c:ptCount val="6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国家衛健委発表に基づく感染状況!$AA$27:$AA$675</c:f>
              <c:numCache>
                <c:formatCode>General</c:formatCode>
                <c:ptCount val="6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国家衛健委発表に基づく感染状況!$AB$27:$AB$675</c:f>
              <c:numCache>
                <c:formatCode>General</c:formatCode>
                <c:ptCount val="6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国家衛健委発表に基づく感染状況!$X$27:$X$675</c:f>
              <c:numCache>
                <c:formatCode>#,##0_);[Red]\(#,##0\)</c:formatCode>
                <c:ptCount val="6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国家衛健委発表に基づく感染状況!$Y$27:$Y$675</c:f>
              <c:numCache>
                <c:formatCode>General</c:formatCode>
                <c:ptCount val="6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国家衛健委発表に基づく感染状況!$AA$27:$AA$675</c:f>
              <c:numCache>
                <c:formatCode>General</c:formatCode>
                <c:ptCount val="6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国家衛健委発表に基づく感染状況!$Z$27:$Z$675</c:f>
              <c:numCache>
                <c:formatCode>m"月"d"日"</c:formatCode>
                <c:ptCount val="6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numCache>
            </c:numRef>
          </c:cat>
          <c:val>
            <c:numRef>
              <c:f>国家衛健委発表に基づく感染状況!$AB$27:$AB$675</c:f>
              <c:numCache>
                <c:formatCode>General</c:formatCode>
                <c:ptCount val="6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香港マカオ台湾の患者・海外輸入症例・無症状病原体保有者!$CO$485:$CO$673</c:f>
              <c:numCache>
                <c:formatCode>m"月"d"日"</c:formatCode>
                <c:ptCount val="1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numCache>
            </c:numRef>
          </c:cat>
          <c:val>
            <c:numRef>
              <c:f>香港マカオ台湾の患者・海外輸入症例・無症状病原体保有者!$CP$485:$CP$673</c:f>
              <c:numCache>
                <c:formatCode>General</c:formatCode>
                <c:ptCount val="18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香港マカオ台湾の患者・海外輸入症例・無症状病原体保有者!$CO$485:$CO$673</c:f>
              <c:numCache>
                <c:formatCode>m"月"d"日"</c:formatCode>
                <c:ptCount val="1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numCache>
            </c:numRef>
          </c:cat>
          <c:val>
            <c:numRef>
              <c:f>香港マカオ台湾の患者・海外輸入症例・無症状病原体保有者!$CQ$485:$CQ$673</c:f>
              <c:numCache>
                <c:formatCode>General</c:formatCode>
                <c:ptCount val="18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国家衛健委発表に基づく感染状況!$AE$374:$AE$675</c:f>
              <c:numCache>
                <c:formatCode>m"月"d"日"</c:formatCode>
                <c:ptCount val="30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numCache>
            </c:numRef>
          </c:cat>
          <c:val>
            <c:numRef>
              <c:f>国家衛健委発表に基づく感染状況!$AF$374:$AF$675</c:f>
              <c:numCache>
                <c:formatCode>#,##0_);[Red]\(#,##0\)</c:formatCode>
                <c:ptCount val="30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香港マカオ台湾の患者・海外輸入症例・無症状病原体保有者!$BJ$97:$BJ$672</c:f>
              <c:numCache>
                <c:formatCode>m"月"d"日"</c:formatCode>
                <c:ptCount val="5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numCache>
            </c:numRef>
          </c:cat>
          <c:val>
            <c:numRef>
              <c:f>香港マカオ台湾の患者・海外輸入症例・無症状病原体保有者!$BK$97:$BK$672</c:f>
              <c:numCache>
                <c:formatCode>General</c:formatCode>
                <c:ptCount val="5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香港マカオ台湾の患者・海外輸入症例・無症状病原体保有者!$BJ$97:$BJ$672</c:f>
              <c:numCache>
                <c:formatCode>m"月"d"日"</c:formatCode>
                <c:ptCount val="5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numCache>
            </c:numRef>
          </c:cat>
          <c:val>
            <c:numRef>
              <c:f>香港マカオ台湾の患者・海外輸入症例・無症状病原体保有者!$BL$97:$BL$672</c:f>
              <c:numCache>
                <c:formatCode>General</c:formatCode>
                <c:ptCount val="5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香港マカオ台湾の患者・海外輸入症例・無症状病原体保有者!$BE$70:$BE$673</c:f>
              <c:numCache>
                <c:formatCode>m"月"d"日"</c:formatCode>
                <c:ptCount val="6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numCache>
            </c:numRef>
          </c:cat>
          <c:val>
            <c:numRef>
              <c:f>香港マカオ台湾の患者・海外輸入症例・無症状病原体保有者!$BF$70:$BF$673</c:f>
              <c:numCache>
                <c:formatCode>General</c:formatCode>
                <c:ptCount val="60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香港マカオ台湾の患者・海外輸入症例・無症状病原体保有者!$BE$70:$BE$673</c:f>
              <c:numCache>
                <c:formatCode>m"月"d"日"</c:formatCode>
                <c:ptCount val="6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numCache>
            </c:numRef>
          </c:cat>
          <c:val>
            <c:numRef>
              <c:f>香港マカオ台湾の患者・海外輸入症例・無症状病原体保有者!$BG$70:$BG$673</c:f>
              <c:numCache>
                <c:formatCode>General</c:formatCode>
                <c:ptCount val="60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香港マカオ台湾の患者・海外輸入症例・無症状病原体保有者!$BY$29:$BY$673</c:f>
              <c:numCache>
                <c:formatCode>General</c:formatCode>
                <c:ptCount val="64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香港マカオ台湾の患者・海外輸入症例・無症状病原体保有者!$BZ$29:$BZ$673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香港マカオ台湾の患者・海外輸入症例・無症状病原体保有者!$CA$29:$CA$673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香港マカオ台湾の患者・海外輸入症例・無症状病原体保有者!$CC$29:$CC$673</c:f>
              <c:numCache>
                <c:formatCode>General</c:formatCode>
                <c:ptCount val="64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香港マカオ台湾の患者・海外輸入症例・無症状病原体保有者!$CD$29:$CD$673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香港マカオ台湾の患者・海外輸入症例・無症状病原体保有者!$CE$29:$CE$673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香港マカオ台湾の患者・海外輸入症例・無症状病原体保有者!$CJ$29:$CJ$673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香港マカオ台湾の患者・海外輸入症例・無症状病原体保有者!$CG$29:$CG$673</c:f>
              <c:numCache>
                <c:formatCode>General</c:formatCode>
                <c:ptCount val="6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香港マカオ台湾の患者・海外輸入症例・無症状病原体保有者!$CF$29:$CF$673</c:f>
              <c:numCache>
                <c:formatCode>m"月"d"日"</c:formatCode>
                <c:ptCount val="6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numCache>
            </c:numRef>
          </c:cat>
          <c:val>
            <c:numRef>
              <c:f>香港マカオ台湾の患者・海外輸入症例・無症状病原体保有者!$CH$29:$CH$673</c:f>
              <c:numCache>
                <c:formatCode>General</c:formatCode>
                <c:ptCount val="6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香港マカオ台湾の患者・海外輸入症例・無症状病原体保有者!$CM$189:$CM$672</c:f>
              <c:numCache>
                <c:formatCode>m"月"d"日"</c:formatCode>
                <c:ptCount val="4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numCache>
            </c:numRef>
          </c:cat>
          <c:val>
            <c:numRef>
              <c:f>香港マカオ台湾の患者・海外輸入症例・無症状病原体保有者!$CN$189:$CN$672</c:f>
              <c:numCache>
                <c:formatCode>General</c:formatCode>
                <c:ptCount val="4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4"/>
  <sheetViews>
    <sheetView zoomScaleNormal="100" workbookViewId="0">
      <pane xSplit="2" ySplit="5" topLeftCell="C665" activePane="bottomRight" state="frozen"/>
      <selection pane="topRight" activeCell="C1" sqref="C1"/>
      <selection pane="bottomLeft" activeCell="A8" sqref="A8"/>
      <selection pane="bottomRight" activeCell="B673" sqref="B67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1">+H668+G669</f>
        <v>96758</v>
      </c>
      <c r="I669" s="89">
        <f t="shared" ref="I669" si="2872">+H669-M669-O669</f>
        <v>564</v>
      </c>
      <c r="J669" s="48">
        <v>6</v>
      </c>
      <c r="K669" s="56">
        <f t="shared" ref="K669" si="2873">+J669+K668</f>
        <v>13</v>
      </c>
      <c r="L669" s="48">
        <v>0</v>
      </c>
      <c r="M669" s="89">
        <f t="shared" ref="M669" si="2874">+L669+M668</f>
        <v>4636</v>
      </c>
      <c r="N669" s="48">
        <v>28</v>
      </c>
      <c r="O669" s="89">
        <f t="shared" ref="O669" si="2875">+N669+O668</f>
        <v>91558</v>
      </c>
      <c r="P669" s="111">
        <f t="shared" ref="P669" si="2876">+Q669-Q668</f>
        <v>2686</v>
      </c>
      <c r="Q669" s="57">
        <v>1227655</v>
      </c>
      <c r="R669" s="48">
        <v>522</v>
      </c>
      <c r="S669" s="118"/>
      <c r="T669" s="57">
        <v>28789</v>
      </c>
      <c r="U669" s="78"/>
      <c r="W669" s="1">
        <f t="shared" ref="W669" si="2877">+B669</f>
        <v>44492</v>
      </c>
      <c r="X669" s="122">
        <f t="shared" ref="X669" si="2878">+G669</f>
        <v>43</v>
      </c>
      <c r="Y669">
        <f t="shared" ref="Y669" si="2879">+H669</f>
        <v>96758</v>
      </c>
      <c r="Z669" s="123">
        <f t="shared" ref="Z669" si="2880">+B669</f>
        <v>44492</v>
      </c>
      <c r="AA669">
        <f t="shared" ref="AA669" si="2881">+L669</f>
        <v>0</v>
      </c>
      <c r="AB669">
        <f t="shared" ref="AB669" si="2882">+M669</f>
        <v>4636</v>
      </c>
      <c r="AC669">
        <v>26</v>
      </c>
      <c r="AE669" s="1">
        <f>+B669</f>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3">+H669+G670</f>
        <v>96797</v>
      </c>
      <c r="I670" s="89">
        <f t="shared" ref="I670" si="2884">+H670-M670-O670</f>
        <v>573</v>
      </c>
      <c r="J670" s="48">
        <v>7</v>
      </c>
      <c r="K670" s="56">
        <f t="shared" ref="K670" si="2885">+J670+K669</f>
        <v>20</v>
      </c>
      <c r="L670" s="48">
        <v>0</v>
      </c>
      <c r="M670" s="89">
        <f t="shared" ref="M670" si="2886">+L670+M669</f>
        <v>4636</v>
      </c>
      <c r="N670" s="48">
        <v>30</v>
      </c>
      <c r="O670" s="89">
        <f t="shared" ref="O670" si="2887">+N670+O669</f>
        <v>91588</v>
      </c>
      <c r="P670" s="111">
        <f t="shared" ref="P670" si="2888">+Q670-Q669</f>
        <v>2645</v>
      </c>
      <c r="Q670" s="57">
        <v>1230300</v>
      </c>
      <c r="R670" s="48">
        <v>687</v>
      </c>
      <c r="S670" s="118"/>
      <c r="T670" s="57">
        <v>30407</v>
      </c>
      <c r="U670" s="78"/>
      <c r="W670" s="1">
        <f t="shared" ref="W670" si="2889">+B670</f>
        <v>44493</v>
      </c>
      <c r="X670" s="122">
        <f t="shared" ref="X670" si="2890">+G670</f>
        <v>39</v>
      </c>
      <c r="Y670">
        <f t="shared" ref="Y670" si="2891">+H670</f>
        <v>96797</v>
      </c>
      <c r="Z670" s="123">
        <f t="shared" ref="Z670" si="2892">+B670</f>
        <v>44493</v>
      </c>
      <c r="AA670">
        <f t="shared" ref="AA670" si="2893">+L670</f>
        <v>0</v>
      </c>
      <c r="AB670">
        <f t="shared" ref="AB670" si="2894">+M670</f>
        <v>4636</v>
      </c>
      <c r="AC670">
        <v>26</v>
      </c>
      <c r="AE670" s="1">
        <f>+B670</f>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5">+H670+G671</f>
        <v>96840</v>
      </c>
      <c r="I671" s="89">
        <f t="shared" ref="I671" si="2896">+H671-M671-O671</f>
        <v>603</v>
      </c>
      <c r="J671" s="48">
        <v>1</v>
      </c>
      <c r="K671" s="56">
        <f t="shared" ref="K671" si="2897">+J671+K670</f>
        <v>21</v>
      </c>
      <c r="L671" s="48">
        <v>0</v>
      </c>
      <c r="M671" s="89">
        <f t="shared" ref="M671" si="2898">+L671+M670</f>
        <v>4636</v>
      </c>
      <c r="N671" s="48">
        <v>13</v>
      </c>
      <c r="O671" s="89">
        <f t="shared" ref="O671" si="2899">+N671+O670</f>
        <v>91601</v>
      </c>
      <c r="P671" s="111">
        <f t="shared" ref="P671" si="2900">+Q671-Q670</f>
        <v>3185</v>
      </c>
      <c r="Q671" s="57">
        <v>1233485</v>
      </c>
      <c r="R671" s="48">
        <v>624</v>
      </c>
      <c r="S671" s="118"/>
      <c r="T671" s="57">
        <v>33307</v>
      </c>
      <c r="U671" s="78"/>
      <c r="W671" s="1">
        <f t="shared" ref="W671" si="2901">+B671</f>
        <v>44494</v>
      </c>
      <c r="X671" s="122">
        <f t="shared" ref="X671" si="2902">+G671</f>
        <v>43</v>
      </c>
      <c r="Y671">
        <f t="shared" ref="Y671" si="2903">+H671</f>
        <v>96840</v>
      </c>
      <c r="Z671" s="123">
        <f t="shared" ref="Z671" si="2904">+B671</f>
        <v>44494</v>
      </c>
      <c r="AA671">
        <f t="shared" ref="AA671" si="2905">+L671</f>
        <v>0</v>
      </c>
      <c r="AB671">
        <f t="shared" ref="AB671" si="2906">+M671</f>
        <v>4636</v>
      </c>
      <c r="AC671">
        <v>26</v>
      </c>
      <c r="AE671" s="1">
        <f>+B671</f>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7">+H671+G672</f>
        <v>96899</v>
      </c>
      <c r="I672" s="89">
        <f t="shared" ref="I672" si="2908">+H672-M672-O672</f>
        <v>643</v>
      </c>
      <c r="J672" s="48">
        <v>6</v>
      </c>
      <c r="K672" s="56">
        <f t="shared" ref="K672" si="2909">+J672+K671</f>
        <v>27</v>
      </c>
      <c r="L672" s="48">
        <v>0</v>
      </c>
      <c r="M672" s="89">
        <f t="shared" ref="M672" si="2910">+L672+M671</f>
        <v>4636</v>
      </c>
      <c r="N672" s="48">
        <v>19</v>
      </c>
      <c r="O672" s="89">
        <f t="shared" ref="O672" si="2911">+N672+O671</f>
        <v>91620</v>
      </c>
      <c r="P672" s="111">
        <f t="shared" ref="P672" si="2912">+Q672-Q671</f>
        <v>3865</v>
      </c>
      <c r="Q672" s="57">
        <v>1237350</v>
      </c>
      <c r="R672" s="48">
        <v>429</v>
      </c>
      <c r="S672" s="118"/>
      <c r="T672" s="57">
        <v>36743</v>
      </c>
      <c r="U672" s="78"/>
      <c r="W672" s="1">
        <f t="shared" ref="W672" si="2913">+B672</f>
        <v>44495</v>
      </c>
      <c r="X672" s="122">
        <f t="shared" ref="X672" si="2914">+G672</f>
        <v>59</v>
      </c>
      <c r="Y672">
        <f t="shared" ref="Y672" si="2915">+H672</f>
        <v>96899</v>
      </c>
      <c r="Z672" s="123">
        <f t="shared" ref="Z672" si="2916">+B672</f>
        <v>44495</v>
      </c>
      <c r="AA672">
        <f t="shared" ref="AA672" si="2917">+L672</f>
        <v>0</v>
      </c>
      <c r="AB672">
        <f t="shared" ref="AB672" si="2918">+M672</f>
        <v>4636</v>
      </c>
      <c r="AC672">
        <v>26</v>
      </c>
      <c r="AE672" s="1">
        <f>+B672</f>
        <v>44495</v>
      </c>
      <c r="AF672" s="294">
        <f>+G672-香港マカオ台湾の患者・海外輸入症例・無症状病原体保有者!B671</f>
        <v>50</v>
      </c>
    </row>
    <row r="673" spans="2:32" x14ac:dyDescent="0.55000000000000004">
      <c r="B673" s="77"/>
      <c r="C673" s="48"/>
      <c r="D673" s="84"/>
      <c r="E673" s="110"/>
      <c r="F673" s="57"/>
      <c r="G673" s="48"/>
      <c r="H673" s="89"/>
      <c r="I673" s="89"/>
      <c r="J673" s="48"/>
      <c r="K673" s="56"/>
      <c r="L673" s="48"/>
      <c r="M673" s="89"/>
      <c r="N673" s="48"/>
      <c r="O673" s="89"/>
      <c r="P673" s="111"/>
      <c r="Q673" s="57"/>
      <c r="R673" s="48"/>
      <c r="S673" s="118"/>
      <c r="T673" s="57"/>
      <c r="U673" s="78"/>
      <c r="W673" s="1"/>
      <c r="X673" s="122"/>
      <c r="Z673" s="123"/>
      <c r="AE673" s="1"/>
      <c r="AF673" s="294"/>
    </row>
    <row r="674" spans="2:32" x14ac:dyDescent="0.55000000000000004">
      <c r="B674" s="77"/>
      <c r="C674" s="59"/>
      <c r="D674" s="49"/>
      <c r="E674" s="61"/>
      <c r="F674" s="60"/>
      <c r="G674" s="59"/>
      <c r="H674" s="61"/>
      <c r="I674" s="55"/>
      <c r="J674" s="59"/>
      <c r="K674" s="61"/>
      <c r="L674" s="59"/>
      <c r="M674" s="61"/>
      <c r="N674" s="48"/>
      <c r="O674" s="60"/>
      <c r="P674" s="124"/>
      <c r="Q674" s="60"/>
      <c r="R674" s="48"/>
      <c r="S674" s="60"/>
      <c r="T674" s="60"/>
      <c r="U674" s="78"/>
    </row>
    <row r="675" spans="2:32" ht="9.5" customHeight="1" thickBot="1" x14ac:dyDescent="0.6">
      <c r="B675" s="66"/>
      <c r="C675" s="79"/>
      <c r="D675" s="80"/>
      <c r="E675" s="82"/>
      <c r="F675" s="95"/>
      <c r="G675" s="79"/>
      <c r="H675" s="82"/>
      <c r="I675" s="82"/>
      <c r="J675" s="79"/>
      <c r="K675" s="82"/>
      <c r="L675" s="79"/>
      <c r="M675" s="82"/>
      <c r="N675" s="83"/>
      <c r="O675" s="81"/>
      <c r="P675" s="94"/>
      <c r="Q675" s="95"/>
      <c r="R675" s="120"/>
      <c r="S675" s="95"/>
      <c r="T675" s="95"/>
      <c r="U675" s="67"/>
    </row>
    <row r="677" spans="2:32" ht="13" customHeight="1" x14ac:dyDescent="0.55000000000000004">
      <c r="E677" s="112"/>
      <c r="F677" s="113"/>
      <c r="G677" s="112" t="s">
        <v>80</v>
      </c>
      <c r="H677" s="113"/>
      <c r="I677" s="113"/>
      <c r="J677" s="113"/>
      <c r="U677" s="72"/>
    </row>
    <row r="678" spans="2:32" ht="13" customHeight="1" x14ac:dyDescent="0.55000000000000004">
      <c r="E678" s="112" t="s">
        <v>98</v>
      </c>
      <c r="F678" s="113"/>
      <c r="G678" s="295" t="s">
        <v>79</v>
      </c>
      <c r="H678" s="296"/>
      <c r="I678" s="112" t="s">
        <v>106</v>
      </c>
      <c r="J678" s="113"/>
    </row>
    <row r="679" spans="2:32" ht="13" customHeight="1" x14ac:dyDescent="0.55000000000000004">
      <c r="B679" s="130"/>
      <c r="E679" s="114" t="s">
        <v>108</v>
      </c>
      <c r="F679" s="113"/>
      <c r="G679" s="115"/>
      <c r="H679" s="115"/>
      <c r="I679" s="112" t="s">
        <v>107</v>
      </c>
      <c r="J679" s="113"/>
    </row>
    <row r="680" spans="2:32" ht="18.5" customHeight="1" x14ac:dyDescent="0.55000000000000004">
      <c r="E680" s="112" t="s">
        <v>96</v>
      </c>
      <c r="F680" s="113"/>
      <c r="G680" s="112" t="s">
        <v>97</v>
      </c>
      <c r="H680" s="113"/>
      <c r="I680" s="113"/>
      <c r="J680" s="113"/>
    </row>
    <row r="681" spans="2:32" ht="13" customHeight="1" x14ac:dyDescent="0.55000000000000004">
      <c r="E681" s="112" t="s">
        <v>98</v>
      </c>
      <c r="F681" s="113"/>
      <c r="G681" s="112" t="s">
        <v>99</v>
      </c>
      <c r="H681" s="113"/>
      <c r="I681" s="113"/>
      <c r="J681" s="113"/>
    </row>
    <row r="682" spans="2:32" ht="13" customHeight="1" x14ac:dyDescent="0.55000000000000004">
      <c r="E682" s="112" t="s">
        <v>98</v>
      </c>
      <c r="F682" s="113"/>
      <c r="G682" s="112" t="s">
        <v>100</v>
      </c>
      <c r="H682" s="113"/>
      <c r="I682" s="113"/>
      <c r="J682" s="113"/>
    </row>
    <row r="683" spans="2:32" ht="13" customHeight="1" x14ac:dyDescent="0.55000000000000004">
      <c r="E683" s="112" t="s">
        <v>101</v>
      </c>
      <c r="F683" s="113"/>
      <c r="G683" s="112" t="s">
        <v>102</v>
      </c>
      <c r="H683" s="113"/>
      <c r="I683" s="113"/>
      <c r="J683" s="113"/>
    </row>
    <row r="684" spans="2:32" ht="13" customHeight="1" x14ac:dyDescent="0.55000000000000004">
      <c r="E684" s="112" t="s">
        <v>103</v>
      </c>
      <c r="F684" s="113"/>
      <c r="G684" s="112" t="s">
        <v>104</v>
      </c>
      <c r="H684" s="113"/>
      <c r="I684" s="113"/>
      <c r="J684" s="113"/>
    </row>
  </sheetData>
  <mergeCells count="12">
    <mergeCell ref="G678:H67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77"/>
  <sheetViews>
    <sheetView topLeftCell="A6" zoomScale="96" zoomScaleNormal="96" workbookViewId="0">
      <pane xSplit="1" ySplit="2" topLeftCell="B664" activePane="bottomRight" state="frozen"/>
      <selection activeCell="A6" sqref="A6"/>
      <selection pane="topRight" activeCell="B6" sqref="B6"/>
      <selection pane="bottomLeft" activeCell="A8" sqref="A8"/>
      <selection pane="bottomRight" activeCell="B672" sqref="B67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69" si="3892">+BA563+1</f>
        <v>347</v>
      </c>
      <c r="BB567" s="130">
        <v>0</v>
      </c>
      <c r="BC567" s="27">
        <f t="shared" ref="BC567" si="3893">+BC563+BB567</f>
        <v>964</v>
      </c>
      <c r="BD567" s="238">
        <f t="shared" ref="BD567:BD669"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71" si="4992">+L609</f>
        <v>19</v>
      </c>
      <c r="BN609" s="1">
        <f t="shared" ref="BN609:BN670"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71"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70"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70" si="6459">+BO659+BM663</f>
        <v>11001</v>
      </c>
      <c r="BP663">
        <f t="shared" ref="BP663:BP670"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C670" si="6597">+B669+C668</f>
        <v>9507</v>
      </c>
      <c r="D669" s="154">
        <f t="shared" ref="D669:D670"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599">+A669</f>
        <v>44493</v>
      </c>
      <c r="AA669" s="230">
        <f t="shared" ref="AA669:AA670" si="6600">+AF669+AL669+AR669</f>
        <v>28768</v>
      </c>
      <c r="AB669" s="230">
        <f t="shared" ref="AB669:AB670" si="6601">+AH669+AN669+AT669</f>
        <v>25827</v>
      </c>
      <c r="AC669" s="231">
        <f t="shared" ref="AC669:AC670" si="6602">+AJ669+AP669+AV669</f>
        <v>1059</v>
      </c>
      <c r="AD669" s="183">
        <f t="shared" ref="AD669:AD670" si="6603">+AF669-AF668</f>
        <v>4</v>
      </c>
      <c r="AE669" s="243">
        <f t="shared" ref="AE669:AE670" si="6604">+AE668+AD669</f>
        <v>11118</v>
      </c>
      <c r="AF669" s="155">
        <v>12323</v>
      </c>
      <c r="AG669" s="184">
        <f t="shared" ref="AG669:AG670" si="6605">+AH669-AH668</f>
        <v>3</v>
      </c>
      <c r="AH669" s="155">
        <v>12019</v>
      </c>
      <c r="AI669" s="184">
        <f t="shared" ref="AI669:AI670" si="6606">+AJ669-AJ668</f>
        <v>0</v>
      </c>
      <c r="AJ669" s="185">
        <v>213</v>
      </c>
      <c r="AK669" s="186">
        <f t="shared" ref="AK669:AK670" si="6607">+AL669-AL668</f>
        <v>0</v>
      </c>
      <c r="AL669" s="155">
        <v>77</v>
      </c>
      <c r="AM669" s="184">
        <f t="shared" ref="AM669:AM670" si="6608">+AN669-AN668</f>
        <v>0</v>
      </c>
      <c r="AN669" s="155">
        <v>66</v>
      </c>
      <c r="AO669" s="184">
        <f t="shared" ref="AO669:AO670" si="6609">+AP669-AP668</f>
        <v>0</v>
      </c>
      <c r="AP669" s="187">
        <v>0</v>
      </c>
      <c r="AQ669" s="186">
        <f t="shared" ref="AQ669:AQ670" si="6610">+AR669-AR668</f>
        <v>4</v>
      </c>
      <c r="AR669" s="155">
        <v>16368</v>
      </c>
      <c r="AS669" s="184">
        <f t="shared" ref="AS669:AS670" si="6611">+AT669-AT668</f>
        <v>0</v>
      </c>
      <c r="AT669" s="155">
        <v>13742</v>
      </c>
      <c r="AU669" s="184">
        <f t="shared" ref="AU669:AU670" si="6612">+AV669-AV668</f>
        <v>0</v>
      </c>
      <c r="AV669" s="188">
        <v>846</v>
      </c>
      <c r="AW669" s="238">
        <f t="shared" si="3739"/>
        <v>508</v>
      </c>
      <c r="AX669" s="237">
        <f t="shared" ref="AX669:AX670" si="6613">+A669</f>
        <v>44493</v>
      </c>
      <c r="AY669" s="6">
        <v>2</v>
      </c>
      <c r="AZ669" s="238">
        <f t="shared" ref="AZ669:AZ670" si="6614">+AZ665+AY669</f>
        <v>415</v>
      </c>
      <c r="BA669" s="238">
        <f t="shared" si="3892"/>
        <v>374</v>
      </c>
      <c r="BB669" s="130">
        <v>2</v>
      </c>
      <c r="BC669" s="27">
        <f t="shared" ref="BC669:BC670" si="6615">+BC665+BB669</f>
        <v>966</v>
      </c>
      <c r="BD669" s="238">
        <f t="shared" si="3894"/>
        <v>409</v>
      </c>
      <c r="BE669" s="229">
        <f t="shared" ref="BE669:BE670" si="6616">+Z669</f>
        <v>44493</v>
      </c>
      <c r="BF669" s="132">
        <f t="shared" ref="BF669:BF671" si="6617">+B669</f>
        <v>4</v>
      </c>
      <c r="BG669" s="132">
        <f t="shared" ref="BG669:BG670" si="6618">+BI669</f>
        <v>9507</v>
      </c>
      <c r="BH669" s="229">
        <f t="shared" ref="BH669:BH670" si="6619">+A669</f>
        <v>44493</v>
      </c>
      <c r="BI669" s="132">
        <f t="shared" ref="BI669:BI670" si="6620">+C669</f>
        <v>9507</v>
      </c>
      <c r="BJ669" s="1">
        <f t="shared" ref="BJ669:BJ670" si="6621">+BE669</f>
        <v>44493</v>
      </c>
      <c r="BK669">
        <f t="shared" si="5047"/>
        <v>3</v>
      </c>
      <c r="BL669">
        <f t="shared" ref="BL669:BL671"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BW670" si="6623">+BW665+BV669</f>
        <v>896</v>
      </c>
      <c r="BX669" s="179">
        <f t="shared" ref="BX669:BX670" si="6624">+A669</f>
        <v>44493</v>
      </c>
      <c r="BY669">
        <f t="shared" ref="BY669:BY670" si="6625">+AL669</f>
        <v>77</v>
      </c>
      <c r="BZ669">
        <f t="shared" ref="BZ669:BZ670" si="6626">+AN669</f>
        <v>66</v>
      </c>
      <c r="CA669">
        <f t="shared" ref="CA669:CA670" si="6627">+AP669</f>
        <v>0</v>
      </c>
      <c r="CB669" s="179">
        <f t="shared" ref="CB669:CB670" si="6628">+A669</f>
        <v>44493</v>
      </c>
      <c r="CC669">
        <f t="shared" si="4878"/>
        <v>16368</v>
      </c>
      <c r="CD669">
        <f t="shared" ref="CD669:CD670" si="6629">+AT669</f>
        <v>13742</v>
      </c>
      <c r="CE669">
        <f t="shared" ref="CE669:CE670" si="6630">+AV669</f>
        <v>846</v>
      </c>
      <c r="CF669" s="179">
        <f t="shared" ref="CF669:CF670" si="6631">+A669</f>
        <v>44493</v>
      </c>
      <c r="CG669">
        <f t="shared" ref="CG669:CG670" si="6632">+AD669</f>
        <v>4</v>
      </c>
      <c r="CH669">
        <f t="shared" ref="CH669:CH670" si="6633">+AG669</f>
        <v>3</v>
      </c>
      <c r="CI669" s="179">
        <f t="shared" ref="CI669:CI670" si="6634">+A669</f>
        <v>44493</v>
      </c>
      <c r="CJ669">
        <f t="shared" ref="CJ669:CJ670" si="6635">+AI669</f>
        <v>0</v>
      </c>
      <c r="CK669" s="1">
        <f t="shared" ref="CK669:CK670" si="6636">+Z669</f>
        <v>44493</v>
      </c>
      <c r="CL669" s="282">
        <f t="shared" ref="CL669:CL670" si="6637">+AD669</f>
        <v>4</v>
      </c>
      <c r="CM669" s="1">
        <f t="shared" ref="CM669:CM670" si="6638">+Z669</f>
        <v>44493</v>
      </c>
      <c r="CN669" s="283">
        <f t="shared" ref="CN669:CN670" si="6639">+AI669</f>
        <v>0</v>
      </c>
      <c r="CO669" s="179">
        <f t="shared" ref="CO669:CO670" si="6640">+A669</f>
        <v>44493</v>
      </c>
      <c r="CP669">
        <f t="shared" ref="CP669:CP670" si="6641">+AQ669</f>
        <v>4</v>
      </c>
      <c r="CQ669">
        <f t="shared" ref="CQ669:CQ670" si="6642">+AU669</f>
        <v>0</v>
      </c>
      <c r="CR669">
        <f t="shared" ref="CR669:CR670" si="6643">+AS669</f>
        <v>0</v>
      </c>
    </row>
    <row r="670" spans="1:96" ht="18" customHeight="1" x14ac:dyDescent="0.55000000000000004">
      <c r="A670" s="179">
        <v>44494</v>
      </c>
      <c r="B670" s="240">
        <v>14</v>
      </c>
      <c r="C670" s="154">
        <f t="shared" si="6597"/>
        <v>9521</v>
      </c>
      <c r="D670" s="154">
        <f t="shared" si="6598"/>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1" si="6644">+Y669+1</f>
        <v>482</v>
      </c>
      <c r="Z670" s="75">
        <f t="shared" si="6599"/>
        <v>44494</v>
      </c>
      <c r="AA670" s="230">
        <f t="shared" si="6600"/>
        <v>28780</v>
      </c>
      <c r="AB670" s="230">
        <f t="shared" si="6601"/>
        <v>25831</v>
      </c>
      <c r="AC670" s="231">
        <f t="shared" si="6602"/>
        <v>1060</v>
      </c>
      <c r="AD670" s="183">
        <f t="shared" si="6603"/>
        <v>4</v>
      </c>
      <c r="AE670" s="243">
        <f t="shared" si="6604"/>
        <v>11122</v>
      </c>
      <c r="AF670" s="155">
        <v>12327</v>
      </c>
      <c r="AG670" s="184">
        <f t="shared" si="6605"/>
        <v>4</v>
      </c>
      <c r="AH670" s="155">
        <v>12023</v>
      </c>
      <c r="AI670" s="184">
        <f t="shared" si="6606"/>
        <v>0</v>
      </c>
      <c r="AJ670" s="185">
        <v>213</v>
      </c>
      <c r="AK670" s="186">
        <f t="shared" si="6607"/>
        <v>0</v>
      </c>
      <c r="AL670" s="155">
        <v>77</v>
      </c>
      <c r="AM670" s="184">
        <f t="shared" si="6608"/>
        <v>0</v>
      </c>
      <c r="AN670" s="155">
        <v>66</v>
      </c>
      <c r="AO670" s="184">
        <f t="shared" si="6609"/>
        <v>0</v>
      </c>
      <c r="AP670" s="187">
        <v>0</v>
      </c>
      <c r="AQ670" s="186">
        <f t="shared" si="6610"/>
        <v>8</v>
      </c>
      <c r="AR670" s="155">
        <v>16376</v>
      </c>
      <c r="AS670" s="184">
        <f t="shared" si="6611"/>
        <v>0</v>
      </c>
      <c r="AT670" s="155">
        <v>13742</v>
      </c>
      <c r="AU670" s="184">
        <f t="shared" si="6612"/>
        <v>1</v>
      </c>
      <c r="AV670" s="188">
        <v>847</v>
      </c>
      <c r="AW670" s="238">
        <f t="shared" ref="AW670:AW671" si="6645">+AW669+1</f>
        <v>509</v>
      </c>
      <c r="AX670" s="237">
        <f t="shared" si="6613"/>
        <v>44494</v>
      </c>
      <c r="AY670" s="6">
        <v>3</v>
      </c>
      <c r="AZ670" s="238">
        <f t="shared" si="6614"/>
        <v>417</v>
      </c>
      <c r="BA670" s="238">
        <f t="shared" ref="BA670:BA671" si="6646">+BA666+1</f>
        <v>375</v>
      </c>
      <c r="BB670" s="130">
        <v>0</v>
      </c>
      <c r="BC670" s="27">
        <f t="shared" si="6615"/>
        <v>964</v>
      </c>
      <c r="BD670" s="238">
        <f t="shared" ref="BD670:BD671" si="6647">+BD666+1</f>
        <v>410</v>
      </c>
      <c r="BE670" s="229">
        <f t="shared" si="6616"/>
        <v>44494</v>
      </c>
      <c r="BF670" s="132">
        <f t="shared" si="6617"/>
        <v>14</v>
      </c>
      <c r="BG670" s="132">
        <f t="shared" si="6618"/>
        <v>9521</v>
      </c>
      <c r="BH670" s="229">
        <f t="shared" si="6619"/>
        <v>44494</v>
      </c>
      <c r="BI670" s="132">
        <f t="shared" si="6620"/>
        <v>9521</v>
      </c>
      <c r="BJ670" s="1">
        <f t="shared" si="6621"/>
        <v>44494</v>
      </c>
      <c r="BK670">
        <f t="shared" si="5047"/>
        <v>5</v>
      </c>
      <c r="BL670">
        <f t="shared" si="6622"/>
        <v>21</v>
      </c>
      <c r="BM670">
        <f t="shared" si="4992"/>
        <v>26</v>
      </c>
      <c r="BN670" s="1">
        <f t="shared" si="4993"/>
        <v>44494</v>
      </c>
      <c r="BO670">
        <f t="shared" si="6459"/>
        <v>11124</v>
      </c>
      <c r="BP670">
        <f t="shared" si="6460"/>
        <v>6447</v>
      </c>
      <c r="BQ670" s="179">
        <f t="shared" ref="BQ670" si="6648">+A670</f>
        <v>44494</v>
      </c>
      <c r="BR670">
        <f t="shared" ref="BR670:BR671" si="6649">+AF670</f>
        <v>12327</v>
      </c>
      <c r="BS670">
        <f t="shared" ref="BS670" si="6650">+AH670</f>
        <v>12023</v>
      </c>
      <c r="BT670">
        <f t="shared" ref="BT670" si="6651">+AJ670</f>
        <v>213</v>
      </c>
      <c r="BU670">
        <v>15</v>
      </c>
      <c r="BV670">
        <f t="shared" si="5697"/>
        <v>4</v>
      </c>
      <c r="BW670">
        <f t="shared" si="6623"/>
        <v>890</v>
      </c>
      <c r="BX670" s="179">
        <f t="shared" si="6624"/>
        <v>44494</v>
      </c>
      <c r="BY670">
        <f t="shared" si="6625"/>
        <v>77</v>
      </c>
      <c r="BZ670">
        <f t="shared" si="6626"/>
        <v>66</v>
      </c>
      <c r="CA670">
        <f t="shared" si="6627"/>
        <v>0</v>
      </c>
      <c r="CB670" s="179">
        <f t="shared" si="6628"/>
        <v>44494</v>
      </c>
      <c r="CC670">
        <f t="shared" ref="CC670:CC671" si="6652">+AR670</f>
        <v>16376</v>
      </c>
      <c r="CD670">
        <f t="shared" si="6629"/>
        <v>13742</v>
      </c>
      <c r="CE670">
        <f t="shared" si="6630"/>
        <v>847</v>
      </c>
      <c r="CF670" s="179">
        <f t="shared" si="6631"/>
        <v>44494</v>
      </c>
      <c r="CG670">
        <f t="shared" si="6632"/>
        <v>4</v>
      </c>
      <c r="CH670">
        <f t="shared" si="6633"/>
        <v>4</v>
      </c>
      <c r="CI670" s="179">
        <f t="shared" si="6634"/>
        <v>44494</v>
      </c>
      <c r="CJ670">
        <f t="shared" si="6635"/>
        <v>0</v>
      </c>
      <c r="CK670" s="1">
        <f t="shared" si="6636"/>
        <v>44494</v>
      </c>
      <c r="CL670" s="282">
        <f t="shared" si="6637"/>
        <v>4</v>
      </c>
      <c r="CM670" s="1">
        <f t="shared" si="6638"/>
        <v>44494</v>
      </c>
      <c r="CN670" s="283">
        <f t="shared" si="6639"/>
        <v>0</v>
      </c>
      <c r="CO670" s="179">
        <f t="shared" si="6640"/>
        <v>44494</v>
      </c>
      <c r="CP670">
        <f t="shared" si="6641"/>
        <v>8</v>
      </c>
      <c r="CQ670">
        <f t="shared" si="6642"/>
        <v>1</v>
      </c>
      <c r="CR670">
        <f t="shared" si="6643"/>
        <v>0</v>
      </c>
    </row>
    <row r="671" spans="1:96" ht="18" customHeight="1" x14ac:dyDescent="0.55000000000000004">
      <c r="A671" s="179">
        <v>44495</v>
      </c>
      <c r="B671" s="240">
        <v>9</v>
      </c>
      <c r="C671" s="154">
        <f t="shared" ref="C671" si="6653">+B671+C670</f>
        <v>9530</v>
      </c>
      <c r="D671" s="154">
        <f t="shared" ref="D671" si="6654">+C671-F671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644"/>
        <v>483</v>
      </c>
      <c r="Z671" s="75">
        <f t="shared" ref="Z671" si="6655">+A671</f>
        <v>44495</v>
      </c>
      <c r="AA671" s="230">
        <f t="shared" ref="AA671" si="6656">+AF671+AL671+AR671</f>
        <v>28787</v>
      </c>
      <c r="AB671" s="230">
        <f t="shared" ref="AB671" si="6657">+AH671+AN671+AT671</f>
        <v>25837</v>
      </c>
      <c r="AC671" s="231">
        <f t="shared" ref="AC671" si="6658">+AJ671+AP671+AV671</f>
        <v>1060</v>
      </c>
      <c r="AD671" s="183">
        <f t="shared" ref="AD671" si="6659">+AF671-AF670</f>
        <v>3</v>
      </c>
      <c r="AE671" s="243">
        <f t="shared" ref="AE671" si="6660">+AE670+AD671</f>
        <v>11125</v>
      </c>
      <c r="AF671" s="155">
        <v>12330</v>
      </c>
      <c r="AG671" s="184">
        <f t="shared" ref="AG671" si="6661">+AH671-AH670</f>
        <v>6</v>
      </c>
      <c r="AH671" s="155">
        <v>12029</v>
      </c>
      <c r="AI671" s="184">
        <f t="shared" ref="AI671" si="6662">+AJ671-AJ670</f>
        <v>0</v>
      </c>
      <c r="AJ671" s="185">
        <v>213</v>
      </c>
      <c r="AK671" s="186">
        <f t="shared" ref="AK671" si="6663">+AL671-AL670</f>
        <v>0</v>
      </c>
      <c r="AL671" s="155">
        <v>77</v>
      </c>
      <c r="AM671" s="184">
        <f t="shared" ref="AM671" si="6664">+AN671-AN670</f>
        <v>0</v>
      </c>
      <c r="AN671" s="155">
        <v>66</v>
      </c>
      <c r="AO671" s="184">
        <f t="shared" ref="AO671" si="6665">+AP671-AP670</f>
        <v>0</v>
      </c>
      <c r="AP671" s="187">
        <v>0</v>
      </c>
      <c r="AQ671" s="186">
        <f t="shared" ref="AQ671" si="6666">+AR671-AR670</f>
        <v>4</v>
      </c>
      <c r="AR671" s="155">
        <v>16380</v>
      </c>
      <c r="AS671" s="184">
        <f t="shared" ref="AS671" si="6667">+AT671-AT670</f>
        <v>0</v>
      </c>
      <c r="AT671" s="155">
        <v>13742</v>
      </c>
      <c r="AU671" s="184">
        <f t="shared" ref="AU671" si="6668">+AV671-AV670</f>
        <v>0</v>
      </c>
      <c r="AV671" s="188">
        <v>847</v>
      </c>
      <c r="AW671" s="238">
        <f t="shared" si="6645"/>
        <v>510</v>
      </c>
      <c r="AX671" s="237">
        <f t="shared" ref="AX671" si="6669">+A671</f>
        <v>44495</v>
      </c>
      <c r="AY671" s="6">
        <v>3</v>
      </c>
      <c r="AZ671" s="238">
        <f t="shared" ref="AZ671" si="6670">+AZ667+AY671</f>
        <v>419</v>
      </c>
      <c r="BA671" s="238">
        <f t="shared" si="6646"/>
        <v>373</v>
      </c>
      <c r="BB671" s="130">
        <v>0</v>
      </c>
      <c r="BC671" s="27">
        <f t="shared" ref="BC671" si="6671">+BC667+BB671</f>
        <v>964</v>
      </c>
      <c r="BD671" s="238">
        <f t="shared" si="6647"/>
        <v>408</v>
      </c>
      <c r="BE671" s="229">
        <f t="shared" ref="BE671" si="6672">+Z671</f>
        <v>44495</v>
      </c>
      <c r="BF671" s="132">
        <f t="shared" ref="BF671" si="6673">+B671</f>
        <v>9</v>
      </c>
      <c r="BG671" s="132">
        <f t="shared" ref="BG671" si="6674">+BI671</f>
        <v>9530</v>
      </c>
      <c r="BH671" s="229">
        <f t="shared" ref="BH671" si="6675">+A671</f>
        <v>44495</v>
      </c>
      <c r="BI671" s="132">
        <f t="shared" ref="BI671" si="6676">+C671</f>
        <v>9530</v>
      </c>
      <c r="BJ671" s="1">
        <f t="shared" ref="BJ671" si="6677">+BE671</f>
        <v>44495</v>
      </c>
      <c r="BK671">
        <f t="shared" ref="BK671" si="6678">+BM671-BL671</f>
        <v>4</v>
      </c>
      <c r="BL671">
        <f t="shared" ref="BL671" si="6679">+M671</f>
        <v>22</v>
      </c>
      <c r="BM671">
        <f t="shared" ref="BM671" si="6680">+L671</f>
        <v>26</v>
      </c>
      <c r="BN671" s="1">
        <f t="shared" ref="BN671" si="6681">+BJ671</f>
        <v>44495</v>
      </c>
      <c r="BO671">
        <f t="shared" ref="BO671" si="6682">+BO667+BM671</f>
        <v>11044</v>
      </c>
      <c r="BP671">
        <f t="shared" ref="BP671" si="6683">+BP667+BL671</f>
        <v>6386</v>
      </c>
      <c r="BQ671" s="179">
        <f t="shared" ref="BQ671" si="6684">+A671</f>
        <v>44495</v>
      </c>
      <c r="BR671">
        <f t="shared" ref="BR671" si="6685">+AF671</f>
        <v>12330</v>
      </c>
      <c r="BS671">
        <f t="shared" ref="BS671" si="6686">+AH671</f>
        <v>12029</v>
      </c>
      <c r="BT671">
        <f t="shared" ref="BT671" si="6687">+AJ671</f>
        <v>213</v>
      </c>
      <c r="BU671">
        <v>15</v>
      </c>
      <c r="BV671">
        <f t="shared" ref="BV671" si="6688">+AD671</f>
        <v>3</v>
      </c>
      <c r="BW671">
        <f t="shared" ref="BW671" si="6689">+BW667+BV671</f>
        <v>903</v>
      </c>
      <c r="BX671" s="179">
        <f t="shared" ref="BX671" si="6690">+A671</f>
        <v>44495</v>
      </c>
      <c r="BY671">
        <f t="shared" ref="BY671" si="6691">+AL671</f>
        <v>77</v>
      </c>
      <c r="BZ671">
        <f t="shared" ref="BZ671" si="6692">+AN671</f>
        <v>66</v>
      </c>
      <c r="CA671">
        <f t="shared" ref="CA671" si="6693">+AP671</f>
        <v>0</v>
      </c>
      <c r="CB671" s="179">
        <f t="shared" ref="CB671" si="6694">+A671</f>
        <v>44495</v>
      </c>
      <c r="CC671">
        <f t="shared" ref="CC671" si="6695">+AR671</f>
        <v>16380</v>
      </c>
      <c r="CD671">
        <f t="shared" ref="CD671" si="6696">+AT671</f>
        <v>13742</v>
      </c>
      <c r="CE671">
        <f t="shared" ref="CE671" si="6697">+AV671</f>
        <v>847</v>
      </c>
      <c r="CF671" s="179">
        <f t="shared" ref="CF671" si="6698">+A671</f>
        <v>44495</v>
      </c>
      <c r="CG671">
        <f t="shared" ref="CG671" si="6699">+AD671</f>
        <v>3</v>
      </c>
      <c r="CH671">
        <f t="shared" ref="CH671" si="6700">+AG671</f>
        <v>6</v>
      </c>
      <c r="CI671" s="179">
        <f t="shared" ref="CI671" si="6701">+A671</f>
        <v>44495</v>
      </c>
      <c r="CJ671">
        <f t="shared" ref="CJ671" si="6702">+AI671</f>
        <v>0</v>
      </c>
      <c r="CK671" s="1">
        <f t="shared" ref="CK671" si="6703">+Z671</f>
        <v>44495</v>
      </c>
      <c r="CL671" s="282">
        <f t="shared" ref="CL671" si="6704">+AD671</f>
        <v>3</v>
      </c>
      <c r="CM671" s="1">
        <f t="shared" ref="CM671" si="6705">+Z671</f>
        <v>44495</v>
      </c>
      <c r="CN671" s="283">
        <f t="shared" ref="CN671" si="6706">+AI671</f>
        <v>0</v>
      </c>
      <c r="CO671" s="179">
        <f t="shared" ref="CO671" si="6707">+A671</f>
        <v>44495</v>
      </c>
      <c r="CP671">
        <f t="shared" ref="CP671" si="6708">+AQ671</f>
        <v>4</v>
      </c>
      <c r="CQ671">
        <f t="shared" ref="CQ671" si="6709">+AU671</f>
        <v>0</v>
      </c>
      <c r="CR671">
        <f t="shared" ref="CR671" si="6710">+AS671</f>
        <v>0</v>
      </c>
    </row>
    <row r="672" spans="1:96" ht="18" customHeight="1" x14ac:dyDescent="0.55000000000000004">
      <c r="A672" s="179"/>
      <c r="B672" s="240"/>
      <c r="C672" s="154"/>
      <c r="D672" s="154"/>
      <c r="E672" s="147"/>
      <c r="F672" s="147"/>
      <c r="G672" s="147"/>
      <c r="H672" s="135"/>
      <c r="I672" s="147"/>
      <c r="J672" s="135"/>
      <c r="K672" s="42"/>
      <c r="L672" s="146"/>
      <c r="M672" s="147"/>
      <c r="N672" s="135"/>
      <c r="O672" s="135"/>
      <c r="P672" s="147"/>
      <c r="Q672" s="147"/>
      <c r="R672" s="135"/>
      <c r="S672" s="135"/>
      <c r="T672" s="147"/>
      <c r="U672" s="147"/>
      <c r="V672" s="135"/>
      <c r="W672" s="42"/>
      <c r="X672" s="148"/>
      <c r="Y672" s="5"/>
      <c r="Z672" s="75"/>
      <c r="AA672" s="230"/>
      <c r="AB672" s="230"/>
      <c r="AC672" s="231"/>
      <c r="AD672" s="183"/>
      <c r="AE672" s="243"/>
      <c r="AF672" s="155"/>
      <c r="AG672" s="184"/>
      <c r="AH672" s="155"/>
      <c r="AI672" s="184"/>
      <c r="AJ672" s="185"/>
      <c r="AK672" s="186"/>
      <c r="AL672" s="155"/>
      <c r="AM672" s="184"/>
      <c r="AN672" s="155"/>
      <c r="AO672" s="184"/>
      <c r="AP672" s="187"/>
      <c r="AQ672" s="186"/>
      <c r="AR672" s="155"/>
      <c r="AS672" s="184"/>
      <c r="AT672" s="155"/>
      <c r="AU672" s="184"/>
      <c r="AV672" s="188"/>
      <c r="AW672" s="238"/>
      <c r="AX672" s="237"/>
      <c r="AY672" s="6"/>
      <c r="AZ672" s="238"/>
      <c r="BA672" s="238"/>
      <c r="BB672" s="130"/>
      <c r="BC672" s="27"/>
      <c r="BD672" s="238"/>
      <c r="BE672" s="229"/>
      <c r="BF672" s="132"/>
      <c r="BG672" s="132"/>
      <c r="BH672" s="229"/>
      <c r="BI672" s="132"/>
      <c r="BJ672" s="1"/>
      <c r="BN672" s="1"/>
      <c r="BQ672" s="179"/>
      <c r="BX672" s="179"/>
      <c r="CB672" s="179"/>
      <c r="CF672" s="179"/>
      <c r="CI672" s="179"/>
      <c r="CK672" s="1"/>
      <c r="CL672" s="282"/>
      <c r="CM672" s="1"/>
      <c r="CN672" s="283"/>
      <c r="CO672" s="179"/>
    </row>
    <row r="673" spans="1:74" ht="7" customHeight="1" thickBot="1" x14ac:dyDescent="0.6">
      <c r="A673" s="66"/>
      <c r="B673" s="146"/>
      <c r="C673" s="154"/>
      <c r="D673" s="147"/>
      <c r="E673" s="147"/>
      <c r="F673" s="147"/>
      <c r="G673" s="147"/>
      <c r="H673" s="135"/>
      <c r="I673" s="147"/>
      <c r="J673" s="135"/>
      <c r="K673" s="148"/>
      <c r="L673" s="146"/>
      <c r="M673" s="147"/>
      <c r="N673" s="135"/>
      <c r="O673" s="135"/>
      <c r="P673" s="147"/>
      <c r="Q673" s="147"/>
      <c r="R673" s="135"/>
      <c r="S673" s="135"/>
      <c r="T673" s="147"/>
      <c r="U673" s="147"/>
      <c r="V673" s="135"/>
      <c r="W673" s="42"/>
      <c r="X673" s="148"/>
      <c r="Z673" s="66"/>
      <c r="AA673" s="64"/>
      <c r="AB673" s="64"/>
      <c r="AC673" s="64"/>
      <c r="AD673" s="183"/>
      <c r="AE673" s="243"/>
      <c r="AF673" s="155"/>
      <c r="AG673" s="184"/>
      <c r="AH673" s="155"/>
      <c r="AI673" s="184"/>
      <c r="AJ673" s="185"/>
      <c r="AK673" s="186"/>
      <c r="AL673" s="155"/>
      <c r="AM673" s="184"/>
      <c r="AN673" s="155"/>
      <c r="AO673" s="184"/>
      <c r="AP673" s="187"/>
      <c r="AQ673" s="186"/>
      <c r="AR673" s="155"/>
      <c r="AS673" s="184"/>
      <c r="AT673" s="155"/>
      <c r="AU673" s="184"/>
      <c r="AV673" s="188"/>
    </row>
    <row r="674" spans="1:74" x14ac:dyDescent="0.5500000000000000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AE674">
        <f>SUM(AD443:AD448)</f>
        <v>190</v>
      </c>
      <c r="AY674" s="45" t="s">
        <v>476</v>
      </c>
      <c r="BB674" s="45" t="s">
        <v>475</v>
      </c>
      <c r="BV674">
        <f>SUM(BV442:BV673)</f>
        <v>1180</v>
      </c>
    </row>
    <row r="675" spans="1:74" x14ac:dyDescent="0.55000000000000004">
      <c r="B675">
        <f>SUM(B554:B584)</f>
        <v>832</v>
      </c>
      <c r="AI675" s="259">
        <f>SUM(AI189:AI558)</f>
        <v>205</v>
      </c>
      <c r="AY675" s="45">
        <f>SUM(AY359:AY413)</f>
        <v>69</v>
      </c>
      <c r="BB675" s="45">
        <f>SUM(BB374:BB413)</f>
        <v>941</v>
      </c>
    </row>
    <row r="676" spans="1:74" x14ac:dyDescent="0.55000000000000004">
      <c r="L676">
        <f>SUM(L97:L675)</f>
        <v>12780</v>
      </c>
      <c r="P676">
        <f>SUM(P97:P675)</f>
        <v>2606</v>
      </c>
      <c r="AD676">
        <f>SUM(AD188:AD194)</f>
        <v>82</v>
      </c>
      <c r="AY676" s="45" t="s">
        <v>687</v>
      </c>
    </row>
    <row r="677" spans="1:74" ht="15" customHeight="1" x14ac:dyDescent="0.55000000000000004">
      <c r="A677" s="130"/>
      <c r="D677">
        <f>SUM(B229:B259)</f>
        <v>435</v>
      </c>
      <c r="Z677" s="130"/>
      <c r="AA677" s="130"/>
      <c r="AB677" s="130"/>
      <c r="AC677" s="130"/>
      <c r="AF677">
        <f>SUM(AD188:AD558)</f>
        <v>10740</v>
      </c>
      <c r="AY677" s="45">
        <f>SUM(AY581:AY673)</f>
        <v>29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4"/>
  <sheetViews>
    <sheetView zoomScaleNormal="100" workbookViewId="0">
      <pane xSplit="3" ySplit="1" topLeftCell="D427" activePane="bottomRight" state="frozen"/>
      <selection pane="topRight" activeCell="C1" sqref="C1"/>
      <selection pane="bottomLeft" activeCell="A2" sqref="A2"/>
      <selection pane="bottomRight" activeCell="I434" sqref="I43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c r="C435" s="1"/>
      <c r="E435" s="293"/>
      <c r="I435" s="265"/>
      <c r="AG435" s="1"/>
      <c r="AH435" s="266"/>
    </row>
    <row r="436" spans="2:35" x14ac:dyDescent="0.55000000000000004">
      <c r="B436" s="240"/>
      <c r="C436" s="1"/>
      <c r="AG436" s="278">
        <v>1</v>
      </c>
    </row>
    <row r="437" spans="2:35" s="264" customFormat="1" ht="5" customHeight="1" x14ac:dyDescent="0.55000000000000004">
      <c r="B437" s="263"/>
      <c r="C437" s="262"/>
      <c r="AF437" s="5"/>
    </row>
    <row r="438" spans="2:35" ht="5.5" customHeight="1" x14ac:dyDescent="0.55000000000000004">
      <c r="B438" s="256"/>
      <c r="C438" s="1"/>
    </row>
    <row r="439" spans="2:35" x14ac:dyDescent="0.55000000000000004">
      <c r="B439">
        <f>SUM(B2:B438)</f>
        <v>7176</v>
      </c>
      <c r="C439" s="1" t="s">
        <v>348</v>
      </c>
      <c r="D439" s="27">
        <f>SUM(D2:D438)</f>
        <v>1816</v>
      </c>
      <c r="E439" s="27">
        <f>SUM(E2:E438)</f>
        <v>1326</v>
      </c>
      <c r="F439" s="27">
        <f>SUM(F2:F438)</f>
        <v>569</v>
      </c>
      <c r="G439" s="27">
        <f>SUM(G2:G438)</f>
        <v>322</v>
      </c>
      <c r="H439" s="27">
        <f>SUM(H2:H438)</f>
        <v>459</v>
      </c>
      <c r="J439">
        <f t="shared" ref="J439:AE439" si="992">SUM(J2:J438)</f>
        <v>118</v>
      </c>
      <c r="K439">
        <f t="shared" si="992"/>
        <v>6</v>
      </c>
      <c r="L439">
        <f t="shared" si="992"/>
        <v>17</v>
      </c>
      <c r="M439">
        <f t="shared" si="992"/>
        <v>31</v>
      </c>
      <c r="N439">
        <f t="shared" si="992"/>
        <v>72</v>
      </c>
      <c r="O439">
        <f t="shared" si="992"/>
        <v>17</v>
      </c>
      <c r="P439">
        <f t="shared" si="992"/>
        <v>26</v>
      </c>
      <c r="Q439">
        <f t="shared" si="992"/>
        <v>112</v>
      </c>
      <c r="R439">
        <f t="shared" si="992"/>
        <v>18</v>
      </c>
      <c r="S439">
        <f t="shared" si="992"/>
        <v>73</v>
      </c>
      <c r="T439">
        <f t="shared" si="992"/>
        <v>64</v>
      </c>
      <c r="U439">
        <f t="shared" si="992"/>
        <v>114</v>
      </c>
      <c r="V439">
        <f t="shared" si="992"/>
        <v>1</v>
      </c>
      <c r="W439">
        <f t="shared" si="992"/>
        <v>4</v>
      </c>
      <c r="X439">
        <f t="shared" si="992"/>
        <v>99</v>
      </c>
      <c r="Y439">
        <f t="shared" si="992"/>
        <v>130</v>
      </c>
      <c r="Z439">
        <f t="shared" si="992"/>
        <v>1</v>
      </c>
      <c r="AA439">
        <f t="shared" si="992"/>
        <v>116</v>
      </c>
      <c r="AB439">
        <f t="shared" si="992"/>
        <v>53</v>
      </c>
      <c r="AC439">
        <f t="shared" si="992"/>
        <v>276</v>
      </c>
      <c r="AD439">
        <f t="shared" si="992"/>
        <v>1147</v>
      </c>
      <c r="AE439">
        <f t="shared" si="992"/>
        <v>189</v>
      </c>
    </row>
    <row r="440" spans="2:35" x14ac:dyDescent="0.55000000000000004">
      <c r="C440" s="1"/>
    </row>
    <row r="441" spans="2:35" ht="5" customHeight="1" x14ac:dyDescent="0.55000000000000004">
      <c r="C441" s="1"/>
    </row>
    <row r="444" spans="2:35" x14ac:dyDescent="0.55000000000000004">
      <c r="B444" s="240"/>
      <c r="J44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1" zoomScale="70" zoomScaleNormal="70" workbookViewId="0">
      <selection activeCell="U52" sqref="U5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9"/>
  <sheetViews>
    <sheetView topLeftCell="A2" workbookViewId="0">
      <pane xSplit="2" ySplit="2" topLeftCell="C468" activePane="bottomRight" state="frozen"/>
      <selection activeCell="O24" sqref="O24"/>
      <selection pane="topRight" activeCell="O24" sqref="O24"/>
      <selection pane="bottomLeft" activeCell="O24" sqref="O24"/>
      <selection pane="bottomRight" activeCell="G476" sqref="G47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B476" s="249"/>
      <c r="C476" s="45"/>
      <c r="G476" s="1"/>
      <c r="H476" s="130"/>
      <c r="I476" s="248"/>
      <c r="J476" s="130"/>
      <c r="K476" s="253"/>
      <c r="L476" s="276"/>
      <c r="M476" s="5"/>
      <c r="N476" s="253"/>
      <c r="O476" s="130"/>
      <c r="P476" s="130"/>
      <c r="Q476" s="6"/>
      <c r="R476" s="277"/>
      <c r="S476" s="239"/>
      <c r="T476" s="254"/>
      <c r="U476" s="279"/>
      <c r="V476" s="5"/>
      <c r="W476" s="27"/>
      <c r="X476" s="254"/>
      <c r="Y476" s="5"/>
      <c r="Z476" s="251"/>
    </row>
    <row r="477" spans="1:26" x14ac:dyDescent="0.55000000000000004">
      <c r="B477" s="249"/>
      <c r="C477" s="45"/>
      <c r="G477" s="1"/>
      <c r="H477" s="129"/>
      <c r="I477" s="286"/>
      <c r="J477" s="129"/>
      <c r="K477" s="287"/>
      <c r="L477" s="288"/>
      <c r="M477" s="286"/>
      <c r="N477" s="287"/>
      <c r="O477" s="129"/>
      <c r="P477" s="286"/>
      <c r="Q477" s="289"/>
      <c r="R477" s="290"/>
      <c r="S477" s="289"/>
      <c r="T477" s="129"/>
      <c r="U477" s="291"/>
      <c r="V477" s="286"/>
      <c r="W477" s="286"/>
      <c r="X477" s="129"/>
      <c r="Y477" s="286"/>
      <c r="Z477" s="129"/>
    </row>
    <row r="478" spans="1:26" ht="7.5" customHeight="1" x14ac:dyDescent="0.55000000000000004">
      <c r="H478" s="286"/>
      <c r="I478" s="286"/>
      <c r="J478" s="286"/>
      <c r="K478" s="286"/>
      <c r="L478" s="292"/>
      <c r="M478" s="286"/>
      <c r="N478" s="286"/>
      <c r="O478" s="286"/>
      <c r="P478" s="286"/>
      <c r="Q478" s="286"/>
      <c r="R478" s="292"/>
      <c r="S478" s="286"/>
      <c r="T478" s="286"/>
      <c r="U478" s="286"/>
      <c r="V478" s="286"/>
      <c r="W478" s="286"/>
      <c r="X478" s="129"/>
      <c r="Y478" s="286"/>
      <c r="Z478" s="129"/>
    </row>
    <row r="479" spans="1:26" x14ac:dyDescent="0.55000000000000004">
      <c r="H479" s="286"/>
      <c r="I479" s="286"/>
      <c r="J479" s="286"/>
      <c r="K479" s="286"/>
      <c r="L479" s="292"/>
      <c r="M479" s="286"/>
      <c r="N479" s="286"/>
      <c r="O479" s="286"/>
      <c r="P479" s="286"/>
      <c r="Q479" s="286"/>
      <c r="R479" s="292"/>
      <c r="S479" s="286"/>
      <c r="T479" s="286"/>
      <c r="U479" s="286"/>
      <c r="V479" s="286"/>
      <c r="W479" s="286"/>
      <c r="X479" s="129"/>
      <c r="Y479" s="286"/>
      <c r="Z47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2021-10-27T05:32:33Z</dcterms:modified>
</cp:coreProperties>
</file>