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AB763C3-BA1B-4E11-BF8C-8F704374DBF9}" xr6:coauthVersionLast="47" xr6:coauthVersionMax="47" xr10:uidLastSave="{00000000-0000-0000-0000-000000000000}"/>
  <bookViews>
    <workbookView xWindow="-110" yWindow="-110" windowWidth="19420" windowHeight="98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F685" i="5" l="1"/>
  <c r="CR684" i="5"/>
  <c r="CQ684" i="5"/>
  <c r="CP684" i="5"/>
  <c r="CO684" i="5"/>
  <c r="CN684" i="5"/>
  <c r="CM684" i="5"/>
  <c r="CL684" i="5"/>
  <c r="CK684" i="5"/>
  <c r="CJ684" i="5"/>
  <c r="CI684" i="5"/>
  <c r="CH684" i="5"/>
  <c r="CG684" i="5"/>
  <c r="CF684" i="5"/>
  <c r="CE684" i="5"/>
  <c r="CD684" i="5"/>
  <c r="CC684" i="5"/>
  <c r="CB684" i="5"/>
  <c r="CA684" i="5"/>
  <c r="BZ684" i="5"/>
  <c r="BY684" i="5"/>
  <c r="BX684" i="5"/>
  <c r="BW684" i="5"/>
  <c r="BV684" i="5"/>
  <c r="BT684" i="5"/>
  <c r="BS684" i="5"/>
  <c r="BR684" i="5"/>
  <c r="BQ684" i="5"/>
  <c r="BO684" i="5"/>
  <c r="BN684" i="5"/>
  <c r="BM684" i="5"/>
  <c r="BL684" i="5"/>
  <c r="BK684" i="5" s="1"/>
  <c r="BJ684" i="5"/>
  <c r="BI684" i="5"/>
  <c r="BH684" i="5"/>
  <c r="BG684" i="5"/>
  <c r="BF684" i="5"/>
  <c r="BE684" i="5"/>
  <c r="BD684" i="5"/>
  <c r="BC684" i="5"/>
  <c r="BA684" i="5"/>
  <c r="AZ684" i="5"/>
  <c r="AX684" i="5"/>
  <c r="AW684" i="5"/>
  <c r="AU684" i="5"/>
  <c r="AS684" i="5"/>
  <c r="AI684" i="5"/>
  <c r="AG684" i="5"/>
  <c r="P685" i="2"/>
  <c r="O685" i="2"/>
  <c r="M685" i="2"/>
  <c r="AB685" i="2" s="1"/>
  <c r="K685" i="2"/>
  <c r="H685" i="2"/>
  <c r="I685" i="2" s="1"/>
  <c r="AF685" i="2"/>
  <c r="AE685" i="2"/>
  <c r="AA685" i="2"/>
  <c r="Z685" i="2"/>
  <c r="X685" i="2"/>
  <c r="W685" i="2"/>
  <c r="AQ684" i="5"/>
  <c r="AO684" i="5"/>
  <c r="AM684" i="5"/>
  <c r="AK684" i="5"/>
  <c r="AD684" i="5"/>
  <c r="AE684" i="5" s="1"/>
  <c r="AC684" i="5"/>
  <c r="AB684" i="5"/>
  <c r="AA684" i="5"/>
  <c r="Z684" i="5"/>
  <c r="Y684" i="5"/>
  <c r="C684" i="5"/>
  <c r="D684" i="5" s="1"/>
  <c r="AI447" i="7"/>
  <c r="AG447" i="7"/>
  <c r="I447" i="7"/>
  <c r="B447" i="7" s="1"/>
  <c r="AH447" i="7" s="1"/>
  <c r="Y488" i="6"/>
  <c r="Z488" i="6" s="1"/>
  <c r="V488" i="6"/>
  <c r="X488" i="6" s="1"/>
  <c r="U488" i="6"/>
  <c r="T488" i="6"/>
  <c r="S488" i="6"/>
  <c r="R488" i="6"/>
  <c r="N488" i="6"/>
  <c r="L488" i="6"/>
  <c r="K488" i="6"/>
  <c r="I488" i="6"/>
  <c r="W488" i="6" s="1"/>
  <c r="AF684" i="2"/>
  <c r="AE684" i="2"/>
  <c r="AB684" i="2"/>
  <c r="AA684" i="2"/>
  <c r="Z684" i="2"/>
  <c r="X684" i="2"/>
  <c r="W684" i="2"/>
  <c r="P684" i="2"/>
  <c r="O684" i="2"/>
  <c r="M684" i="2"/>
  <c r="K684" i="2"/>
  <c r="H684" i="2"/>
  <c r="I684" i="2" s="1"/>
  <c r="CO683" i="5"/>
  <c r="CN683" i="5"/>
  <c r="CM683" i="5"/>
  <c r="CI683" i="5"/>
  <c r="CF683" i="5"/>
  <c r="CE683" i="5"/>
  <c r="CD683" i="5"/>
  <c r="CC683" i="5"/>
  <c r="CB683" i="5"/>
  <c r="CA683" i="5"/>
  <c r="BZ683" i="5"/>
  <c r="BY683" i="5"/>
  <c r="BX683" i="5"/>
  <c r="BV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I446" i="7"/>
  <c r="B446" i="7" s="1"/>
  <c r="AH446" i="7" s="1"/>
  <c r="AI446" i="7"/>
  <c r="AG446" i="7"/>
  <c r="Y487" i="6"/>
  <c r="V487" i="6"/>
  <c r="U487" i="6"/>
  <c r="CQ682" i="5"/>
  <c r="CO682" i="5"/>
  <c r="CI682" i="5"/>
  <c r="CF682" i="5"/>
  <c r="CE682" i="5"/>
  <c r="CD682" i="5"/>
  <c r="CC682" i="5"/>
  <c r="CB682" i="5"/>
  <c r="CA682" i="5"/>
  <c r="BZ682" i="5"/>
  <c r="BY682" i="5"/>
  <c r="BX682" i="5"/>
  <c r="BT682" i="5"/>
  <c r="BS682" i="5"/>
  <c r="BR682" i="5"/>
  <c r="BQ682" i="5"/>
  <c r="BM682" i="5"/>
  <c r="BK682" i="5" s="1"/>
  <c r="BL682" i="5"/>
  <c r="BH682" i="5"/>
  <c r="BF682" i="5"/>
  <c r="AX682" i="5"/>
  <c r="AU682" i="5"/>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I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Y685" i="2" l="1"/>
  <c r="BP684" i="5"/>
  <c r="BK683" i="5"/>
  <c r="BE683" i="5"/>
  <c r="BJ683" i="5" s="1"/>
  <c r="BN683" i="5" s="1"/>
  <c r="CL683" i="5"/>
  <c r="Y684" i="2"/>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2" i="5" l="1"/>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90" i="5"/>
  <c r="AS581" i="5"/>
  <c r="CR581" i="5" s="1"/>
  <c r="AG581" i="5"/>
  <c r="CH581" i="5" s="1"/>
  <c r="W45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2"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7" i="5" s="1"/>
  <c r="CG443" i="5"/>
  <c r="AE68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8" i="5"/>
  <c r="CI378" i="5" l="1"/>
  <c r="CF378" i="5"/>
  <c r="CE378" i="5"/>
  <c r="CD378" i="5"/>
  <c r="CC378" i="5"/>
  <c r="CB378" i="5"/>
  <c r="CA378" i="5"/>
  <c r="BZ378" i="5"/>
  <c r="BY378" i="5"/>
  <c r="BX378" i="5"/>
  <c r="BT378" i="5"/>
  <c r="BS378" i="5"/>
  <c r="BR378" i="5"/>
  <c r="BQ378" i="5"/>
  <c r="BL378" i="5"/>
  <c r="BM378" i="5"/>
  <c r="BH378" i="5"/>
  <c r="BF378" i="5"/>
  <c r="BB688"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2"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52" i="7"/>
  <c r="AD452" i="7"/>
  <c r="AC452" i="7"/>
  <c r="AA452" i="7"/>
  <c r="G452" i="7"/>
  <c r="X452" i="7"/>
  <c r="M452" i="7"/>
  <c r="E45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0" i="5"/>
  <c r="AD68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9" i="5"/>
  <c r="L68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3" i="5" l="1"/>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W487" i="6" s="1"/>
  <c r="Y377" i="2"/>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83" i="2" l="1"/>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2" i="7"/>
  <c r="S452" i="7"/>
  <c r="Q452" i="7"/>
  <c r="Y452" i="7"/>
  <c r="AB45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2" i="7"/>
  <c r="AI371" i="7"/>
  <c r="R452" i="7"/>
  <c r="B371" i="7"/>
  <c r="AH371" i="7" s="1"/>
  <c r="T45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2" i="7"/>
  <c r="L452" i="7"/>
  <c r="J452" i="7"/>
  <c r="D452" i="7"/>
  <c r="AI392" i="7"/>
  <c r="H452" i="7"/>
  <c r="B392" i="7"/>
  <c r="AH392" i="7" s="1"/>
  <c r="F452" i="7"/>
  <c r="AB673" i="2" l="1"/>
  <c r="M674" i="2"/>
  <c r="M675" i="2" s="1"/>
  <c r="M676" i="2" s="1"/>
  <c r="M677" i="2" s="1"/>
  <c r="M678" i="2" s="1"/>
  <c r="M679" i="2" s="1"/>
  <c r="M680" i="2" s="1"/>
  <c r="M681" i="2" s="1"/>
  <c r="M682" i="2" s="1"/>
  <c r="M683" i="2" s="1"/>
  <c r="I673" i="2"/>
  <c r="AB672" i="2"/>
  <c r="I672" i="2"/>
  <c r="AB671" i="2"/>
  <c r="I671" i="2"/>
  <c r="AB670" i="2"/>
  <c r="I670" i="2"/>
  <c r="AB669" i="2"/>
  <c r="I669" i="2"/>
  <c r="AB668" i="2"/>
  <c r="I668" i="2"/>
  <c r="B452" i="7"/>
  <c r="AB683" i="2" l="1"/>
  <c r="I683" i="2"/>
  <c r="AB682" i="2"/>
  <c r="I682" i="2"/>
  <c r="AB681" i="2"/>
  <c r="I681" i="2"/>
  <c r="AB680" i="2"/>
  <c r="I680" i="2"/>
  <c r="AB679" i="2"/>
  <c r="I679" i="2"/>
  <c r="AB678" i="2"/>
  <c r="I678" i="2"/>
  <c r="AB677" i="2"/>
  <c r="I677" i="2"/>
  <c r="AB676" i="2"/>
  <c r="I676" i="2"/>
  <c r="AB675" i="2"/>
  <c r="I675" i="2"/>
  <c r="AB674" i="2"/>
  <c r="I674" i="2"/>
</calcChain>
</file>

<file path=xl/sharedStrings.xml><?xml version="1.0" encoding="utf-8"?>
<sst xmlns="http://schemas.openxmlformats.org/spreadsheetml/2006/main" count="1009" uniqueCount="763">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</sst>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香港マカオ台湾の患者・海外輸入症例・無症状病原体保有者!$CK$189:$CK$686</c:f>
              <c:numCache>
                <c:formatCode>m"月"d"日"</c:formatCode>
                <c:ptCount val="4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numCache>
            </c:numRef>
          </c:cat>
          <c:val>
            <c:numRef>
              <c:f>香港マカオ台湾の患者・海外輸入症例・無症状病原体保有者!$CL$189:$CL$686</c:f>
              <c:numCache>
                <c:formatCode>General</c:formatCode>
                <c:ptCount val="49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省市別輸入症例数変化!$D$2:$D$450</c:f>
              <c:numCache>
                <c:formatCode>General</c:formatCode>
                <c:ptCount val="44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省市別輸入症例数変化!$E$2:$E$450</c:f>
              <c:numCache>
                <c:formatCode>General</c:formatCode>
                <c:ptCount val="44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省市別輸入症例数変化!$F$2:$F$450</c:f>
              <c:numCache>
                <c:formatCode>General</c:formatCode>
                <c:ptCount val="44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省市別輸入症例数変化!$G$2:$G$450</c:f>
              <c:numCache>
                <c:formatCode>General</c:formatCode>
                <c:ptCount val="44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省市別輸入症例数変化!$H$2:$H$450</c:f>
              <c:numCache>
                <c:formatCode>General</c:formatCode>
                <c:ptCount val="44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numCache>
            </c:numRef>
          </c:cat>
          <c:val>
            <c:numRef>
              <c:f>省市別輸入症例数変化!$I$2:$I$450</c:f>
              <c:numCache>
                <c:formatCode>0_);[Red]\(0\)</c:formatCode>
                <c:ptCount val="44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pt idx="444">
                  <c:v>13</c:v>
                </c:pt>
                <c:pt idx="445">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7" formatCode="General">
                  <c:v>1</c:v>
                </c:pt>
              </c:numCache>
            </c:numRef>
          </c:cat>
          <c:val>
            <c:numRef>
              <c:f>省市別輸入症例数変化!$AH$2:$AH$449</c:f>
              <c:numCache>
                <c:formatCode>0_);[Red]\(0\)</c:formatCode>
                <c:ptCount val="44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省市別輸入症例数変化!$AG$2:$AG$449</c:f>
              <c:numCache>
                <c:formatCode>m"月"d"日"</c:formatCode>
                <c:ptCount val="4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7" formatCode="General">
                  <c:v>1</c:v>
                </c:pt>
              </c:numCache>
            </c:numRef>
          </c:cat>
          <c:val>
            <c:numRef>
              <c:f>省市別輸入症例数変化!$AI$2:$AI$449</c:f>
              <c:numCache>
                <c:formatCode>General</c:formatCode>
                <c:ptCount val="44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香港マカオ台湾の患者・海外輸入症例・無症状病原体保有者!$BR$29:$BR$686</c:f>
              <c:numCache>
                <c:formatCode>General</c:formatCode>
                <c:ptCount val="65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香港マカオ台湾の患者・海外輸入症例・無症状病原体保有者!$BS$29:$BS$686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香港マカオ台湾の患者・海外輸入症例・無症状病原体保有者!$BT$29:$BT$686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香港マカオ台湾の患者・海外輸入症例・無症状病原体保有者!$AX$169:$AX$686</c:f>
              <c:numCache>
                <c:formatCode>m"月"d"日"</c:formatCode>
                <c:ptCount val="5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numCache>
            </c:numRef>
          </c:cat>
          <c:val>
            <c:numRef>
              <c:f>香港マカオ台湾の患者・海外輸入症例・無症状病原体保有者!$AY$169:$AY$686</c:f>
              <c:numCache>
                <c:formatCode>General</c:formatCode>
                <c:ptCount val="51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香港マカオ台湾の患者・海外輸入症例・無症状病原体保有者!$AX$169:$AX$686</c:f>
              <c:numCache>
                <c:formatCode>m"月"d"日"</c:formatCode>
                <c:ptCount val="5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numCache>
            </c:numRef>
          </c:cat>
          <c:val>
            <c:numRef>
              <c:f>香港マカオ台湾の患者・海外輸入症例・無症状病原体保有者!$BB$169:$BB$686</c:f>
              <c:numCache>
                <c:formatCode>General</c:formatCode>
                <c:ptCount val="51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香港マカオ台湾の患者・海外輸入症例・無症状病原体保有者!$AX$169:$AX$686</c:f>
              <c:numCache>
                <c:formatCode>m"月"d"日"</c:formatCode>
                <c:ptCount val="5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numCache>
            </c:numRef>
          </c:cat>
          <c:val>
            <c:numRef>
              <c:f>香港マカオ台湾の患者・海外輸入症例・無症状病原体保有者!$AZ$169:$AZ$686</c:f>
              <c:numCache>
                <c:formatCode>General</c:formatCode>
                <c:ptCount val="51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香港マカオ台湾の患者・海外輸入症例・無症状病原体保有者!$AX$169:$AX$686</c:f>
              <c:numCache>
                <c:formatCode>m"月"d"日"</c:formatCode>
                <c:ptCount val="51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numCache>
            </c:numRef>
          </c:cat>
          <c:val>
            <c:numRef>
              <c:f>香港マカオ台湾の患者・海外輸入症例・無症状病原体保有者!$BC$169:$BC$686</c:f>
              <c:numCache>
                <c:formatCode>General</c:formatCode>
                <c:ptCount val="51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新疆の情況!$U$6:$U$491</c:f>
              <c:strCache>
                <c:ptCount val="4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strCache>
            </c:strRef>
          </c:cat>
          <c:val>
            <c:numRef>
              <c:f>新疆の情況!$V$6:$V$491</c:f>
              <c:numCache>
                <c:formatCode>General</c:formatCode>
                <c:ptCount val="48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新疆の情況!$U$6:$U$491</c:f>
              <c:strCache>
                <c:ptCount val="4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strCache>
            </c:strRef>
          </c:cat>
          <c:val>
            <c:numRef>
              <c:f>新疆の情況!$Y$6:$Y$491</c:f>
              <c:numCache>
                <c:formatCode>General</c:formatCode>
                <c:ptCount val="48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新疆の情況!$U$6:$U$491</c:f>
              <c:strCache>
                <c:ptCount val="4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strCache>
            </c:strRef>
          </c:cat>
          <c:val>
            <c:numRef>
              <c:f>新疆の情況!$W$6:$W$491</c:f>
              <c:numCache>
                <c:formatCode>General</c:formatCode>
                <c:ptCount val="48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新疆の情況!$U$6:$U$491</c:f>
              <c:strCache>
                <c:ptCount val="4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strCache>
            </c:strRef>
          </c:cat>
          <c:val>
            <c:numRef>
              <c:f>新疆の情況!$X$6:$X$491</c:f>
              <c:numCache>
                <c:formatCode>General</c:formatCode>
                <c:ptCount val="48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新疆の情況!$U$6:$U$491</c:f>
              <c:strCache>
                <c:ptCount val="48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strCache>
            </c:strRef>
          </c:cat>
          <c:val>
            <c:numRef>
              <c:f>新疆の情況!$Z$6:$Z$491</c:f>
              <c:numCache>
                <c:formatCode>General</c:formatCode>
                <c:ptCount val="48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国家衛健委発表に基づく感染状況!$X$27:$X$687</c:f>
              <c:numCache>
                <c:formatCode>#,##0_);[Red]\(#,##0\)</c:formatCode>
                <c:ptCount val="6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国家衛健委発表に基づく感染状況!$Y$27:$Y$687</c:f>
              <c:numCache>
                <c:formatCode>General</c:formatCode>
                <c:ptCount val="6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国家衛健委発表に基づく感染状況!$AA$27:$AA$687</c:f>
              <c:numCache>
                <c:formatCode>General</c:formatCode>
                <c:ptCount val="6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国家衛健委発表に基づく感染状況!$Z$27:$Z$687</c:f>
              <c:numCache>
                <c:formatCode>m"月"d"日"</c:formatCode>
                <c:ptCount val="6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numCache>
            </c:numRef>
          </c:cat>
          <c:val>
            <c:numRef>
              <c:f>国家衛健委発表に基づく感染状況!$AB$27:$AB$687</c:f>
              <c:numCache>
                <c:formatCode>General</c:formatCode>
                <c:ptCount val="6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香港マカオ台湾の患者・海外輸入症例・無症状病原体保有者!$CO$485:$CO$686</c:f>
              <c:numCache>
                <c:formatCode>m"月"d"日"</c:formatCode>
                <c:ptCount val="2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numCache>
            </c:numRef>
          </c:cat>
          <c:val>
            <c:numRef>
              <c:f>香港マカオ台湾の患者・海外輸入症例・無症状病原体保有者!$CP$485:$CP$686</c:f>
              <c:numCache>
                <c:formatCode>General</c:formatCode>
                <c:ptCount val="20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香港マカオ台湾の患者・海外輸入症例・無症状病原体保有者!$CO$485:$CO$686</c:f>
              <c:numCache>
                <c:formatCode>m"月"d"日"</c:formatCode>
                <c:ptCount val="20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numCache>
            </c:numRef>
          </c:cat>
          <c:val>
            <c:numRef>
              <c:f>香港マカオ台湾の患者・海外輸入症例・無症状病原体保有者!$CQ$485:$CQ$686</c:f>
              <c:numCache>
                <c:formatCode>General</c:formatCode>
                <c:ptCount val="20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国家衛健委発表に基づく感染状況!$AE$374:$AE$687</c:f>
              <c:numCache>
                <c:formatCode>m"月"d"日"</c:formatCode>
                <c:ptCount val="31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numCache>
            </c:numRef>
          </c:cat>
          <c:val>
            <c:numRef>
              <c:f>国家衛健委発表に基づく感染状況!$AF$374:$AF$687</c:f>
              <c:numCache>
                <c:formatCode>#,##0_);[Red]\(#,##0\)</c:formatCode>
                <c:ptCount val="31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香港マカオ台湾の患者・海外輸入症例・無症状病原体保有者!$BJ$97:$BJ$685</c:f>
              <c:numCache>
                <c:formatCode>m"月"d"日"</c:formatCode>
                <c:ptCount val="5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numCache>
            </c:numRef>
          </c:cat>
          <c:val>
            <c:numRef>
              <c:f>香港マカオ台湾の患者・海外輸入症例・無症状病原体保有者!$BK$97:$BK$685</c:f>
              <c:numCache>
                <c:formatCode>General</c:formatCode>
                <c:ptCount val="58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香港マカオ台湾の患者・海外輸入症例・無症状病原体保有者!$BJ$97:$BJ$685</c:f>
              <c:numCache>
                <c:formatCode>m"月"d"日"</c:formatCode>
                <c:ptCount val="58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numCache>
            </c:numRef>
          </c:cat>
          <c:val>
            <c:numRef>
              <c:f>香港マカオ台湾の患者・海外輸入症例・無症状病原体保有者!$BL$97:$BL$685</c:f>
              <c:numCache>
                <c:formatCode>General</c:formatCode>
                <c:ptCount val="58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香港マカオ台湾の患者・海外輸入症例・無症状病原体保有者!$BE$70:$BE$686</c:f>
              <c:numCache>
                <c:formatCode>m"月"d"日"</c:formatCode>
                <c:ptCount val="6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numCache>
            </c:numRef>
          </c:cat>
          <c:val>
            <c:numRef>
              <c:f>香港マカオ台湾の患者・海外輸入症例・無症状病原体保有者!$BF$70:$BF$686</c:f>
              <c:numCache>
                <c:formatCode>General</c:formatCode>
                <c:ptCount val="61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香港マカオ台湾の患者・海外輸入症例・無症状病原体保有者!$BE$70:$BE$686</c:f>
              <c:numCache>
                <c:formatCode>m"月"d"日"</c:formatCode>
                <c:ptCount val="61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numCache>
            </c:numRef>
          </c:cat>
          <c:val>
            <c:numRef>
              <c:f>香港マカオ台湾の患者・海外輸入症例・無症状病原体保有者!$BG$70:$BG$686</c:f>
              <c:numCache>
                <c:formatCode>General</c:formatCode>
                <c:ptCount val="61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香港マカオ台湾の患者・海外輸入症例・無症状病原体保有者!$BY$29:$BY$686</c:f>
              <c:numCache>
                <c:formatCode>General</c:formatCode>
                <c:ptCount val="65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香港マカオ台湾の患者・海外輸入症例・無症状病原体保有者!$BZ$29:$BZ$686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香港マカオ台湾の患者・海外輸入症例・無症状病原体保有者!$CA$29:$CA$686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香港マカオ台湾の患者・海外輸入症例・無症状病原体保有者!$CC$29:$CC$686</c:f>
              <c:numCache>
                <c:formatCode>General</c:formatCode>
                <c:ptCount val="65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香港マカオ台湾の患者・海外輸入症例・無症状病原体保有者!$CD$29:$CD$686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香港マカオ台湾の患者・海外輸入症例・無症状病原体保有者!$CE$29:$CE$686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香港マカオ台湾の患者・海外輸入症例・無症状病原体保有者!$CJ$29:$CJ$686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香港マカオ台湾の患者・海外輸入症例・無症状病原体保有者!$CG$29:$CG$686</c:f>
              <c:numCache>
                <c:formatCode>General</c:formatCode>
                <c:ptCount val="65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香港マカオ台湾の患者・海外輸入症例・無症状病原体保有者!$CF$29:$CF$686</c:f>
              <c:numCache>
                <c:formatCode>m"月"d"日"</c:formatCode>
                <c:ptCount val="65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numCache>
            </c:numRef>
          </c:cat>
          <c:val>
            <c:numRef>
              <c:f>香港マカオ台湾の患者・海外輸入症例・無症状病原体保有者!$CH$29:$CH$686</c:f>
              <c:numCache>
                <c:formatCode>General</c:formatCode>
                <c:ptCount val="6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香港マカオ台湾の患者・海外輸入症例・無症状病原体保有者!$CM$189:$CM$685</c:f>
              <c:numCache>
                <c:formatCode>m"月"d"日"</c:formatCode>
                <c:ptCount val="4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numCache>
            </c:numRef>
          </c:cat>
          <c:val>
            <c:numRef>
              <c:f>香港マカオ台湾の患者・海外輸入症例・無症状病原体保有者!$CN$189:$CN$685</c:f>
              <c:numCache>
                <c:formatCode>General</c:formatCode>
                <c:ptCount val="4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6"/>
  <sheetViews>
    <sheetView zoomScaleNormal="100" workbookViewId="0">
      <pane xSplit="2" ySplit="5" topLeftCell="C677" activePane="bottomRight" state="frozen"/>
      <selection pane="topRight" activeCell="C1" sqref="C1"/>
      <selection pane="bottomLeft" activeCell="A8" sqref="A8"/>
      <selection pane="bottomRight" activeCell="C686" sqref="C68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c r="C686" s="59"/>
      <c r="D686" s="49"/>
      <c r="E686" s="61"/>
      <c r="F686" s="60"/>
      <c r="G686" s="59"/>
      <c r="H686" s="61"/>
      <c r="I686" s="55"/>
      <c r="J686" s="59"/>
      <c r="K686" s="61"/>
      <c r="L686" s="59"/>
      <c r="M686" s="61"/>
      <c r="N686" s="48"/>
      <c r="O686" s="60"/>
      <c r="P686" s="124"/>
      <c r="Q686" s="60"/>
      <c r="R686" s="48"/>
      <c r="S686" s="60"/>
      <c r="T686" s="60"/>
      <c r="U686" s="78"/>
    </row>
    <row r="687" spans="2:32" ht="9.5" customHeight="1" thickBot="1" x14ac:dyDescent="0.6">
      <c r="B687" s="66"/>
      <c r="C687" s="79"/>
      <c r="D687" s="80"/>
      <c r="E687" s="82"/>
      <c r="F687" s="95"/>
      <c r="G687" s="79"/>
      <c r="H687" s="82"/>
      <c r="I687" s="82"/>
      <c r="J687" s="79"/>
      <c r="K687" s="82"/>
      <c r="L687" s="79"/>
      <c r="M687" s="82"/>
      <c r="N687" s="83"/>
      <c r="O687" s="81"/>
      <c r="P687" s="94"/>
      <c r="Q687" s="95"/>
      <c r="R687" s="120"/>
      <c r="S687" s="95"/>
      <c r="T687" s="95"/>
      <c r="U687" s="67"/>
    </row>
    <row r="689" spans="2:21" ht="13" customHeight="1" x14ac:dyDescent="0.55000000000000004">
      <c r="E689" s="112"/>
      <c r="F689" s="113"/>
      <c r="G689" s="112" t="s">
        <v>80</v>
      </c>
      <c r="H689" s="113"/>
      <c r="I689" s="113"/>
      <c r="J689" s="113"/>
      <c r="U689" s="72"/>
    </row>
    <row r="690" spans="2:21" ht="13" customHeight="1" x14ac:dyDescent="0.55000000000000004">
      <c r="E690" s="112" t="s">
        <v>98</v>
      </c>
      <c r="F690" s="113"/>
      <c r="G690" s="295" t="s">
        <v>79</v>
      </c>
      <c r="H690" s="296"/>
      <c r="I690" s="112" t="s">
        <v>106</v>
      </c>
      <c r="J690" s="113"/>
    </row>
    <row r="691" spans="2:21" ht="13" customHeight="1" x14ac:dyDescent="0.55000000000000004">
      <c r="B691" s="130"/>
      <c r="E691" s="114" t="s">
        <v>108</v>
      </c>
      <c r="F691" s="113"/>
      <c r="G691" s="115"/>
      <c r="H691" s="115"/>
      <c r="I691" s="112" t="s">
        <v>107</v>
      </c>
      <c r="J691" s="113"/>
    </row>
    <row r="692" spans="2:21" ht="18.5" customHeight="1" x14ac:dyDescent="0.55000000000000004">
      <c r="E692" s="112" t="s">
        <v>96</v>
      </c>
      <c r="F692" s="113"/>
      <c r="G692" s="112" t="s">
        <v>97</v>
      </c>
      <c r="H692" s="113"/>
      <c r="I692" s="113"/>
      <c r="J692" s="113"/>
    </row>
    <row r="693" spans="2:21" ht="13" customHeight="1" x14ac:dyDescent="0.55000000000000004">
      <c r="E693" s="112" t="s">
        <v>98</v>
      </c>
      <c r="F693" s="113"/>
      <c r="G693" s="112" t="s">
        <v>99</v>
      </c>
      <c r="H693" s="113"/>
      <c r="I693" s="113"/>
      <c r="J693" s="113"/>
    </row>
    <row r="694" spans="2:21" ht="13" customHeight="1" x14ac:dyDescent="0.55000000000000004">
      <c r="E694" s="112" t="s">
        <v>98</v>
      </c>
      <c r="F694" s="113"/>
      <c r="G694" s="112" t="s">
        <v>100</v>
      </c>
      <c r="H694" s="113"/>
      <c r="I694" s="113"/>
      <c r="J694" s="113"/>
    </row>
    <row r="695" spans="2:21" ht="13" customHeight="1" x14ac:dyDescent="0.55000000000000004">
      <c r="E695" s="112" t="s">
        <v>101</v>
      </c>
      <c r="F695" s="113"/>
      <c r="G695" s="112" t="s">
        <v>102</v>
      </c>
      <c r="H695" s="113"/>
      <c r="I695" s="113"/>
      <c r="J695" s="113"/>
    </row>
    <row r="696" spans="2:21" ht="13" customHeight="1" x14ac:dyDescent="0.55000000000000004">
      <c r="E696" s="112" t="s">
        <v>103</v>
      </c>
      <c r="F696" s="113"/>
      <c r="G696" s="112" t="s">
        <v>104</v>
      </c>
      <c r="H696" s="113"/>
      <c r="I696" s="113"/>
      <c r="J696" s="113"/>
    </row>
  </sheetData>
  <mergeCells count="12">
    <mergeCell ref="G690:H69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0"/>
  <sheetViews>
    <sheetView tabSelected="1" topLeftCell="A6" zoomScale="96" zoomScaleNormal="96" workbookViewId="0">
      <pane xSplit="1" ySplit="2" topLeftCell="B674" activePane="bottomRight" state="frozen"/>
      <selection activeCell="A6" sqref="A6"/>
      <selection pane="topRight" activeCell="B6" sqref="B6"/>
      <selection pane="bottomLeft" activeCell="A8" sqref="A8"/>
      <selection pane="bottomRight" activeCell="B685" sqref="B68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4"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4" si="6539">+AW669+1</f>
        <v>509</v>
      </c>
      <c r="AX670" s="237">
        <f t="shared" si="6508"/>
        <v>44494</v>
      </c>
      <c r="AY670" s="6">
        <v>3</v>
      </c>
      <c r="AZ670" s="238">
        <f t="shared" si="6509"/>
        <v>417</v>
      </c>
      <c r="BA670" s="238">
        <f t="shared" ref="BA670:BA684" si="6540">+BA666+1</f>
        <v>375</v>
      </c>
      <c r="BB670" s="130">
        <v>0</v>
      </c>
      <c r="BC670" s="27">
        <f t="shared" si="5255"/>
        <v>967</v>
      </c>
      <c r="BD670" s="238">
        <f t="shared" ref="BD670:BD684"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BF684" si="7256">+B683</f>
        <v>24</v>
      </c>
      <c r="BG683" s="132">
        <f t="shared" ref="BG683" si="7257">+BI683</f>
        <v>9760</v>
      </c>
      <c r="BH683" s="229">
        <f t="shared" ref="BH683" si="7258">+A683</f>
        <v>44507</v>
      </c>
      <c r="BI683" s="132">
        <f t="shared" ref="BI683" si="7259">+C683</f>
        <v>9760</v>
      </c>
      <c r="BJ683" s="1">
        <f t="shared" ref="BJ683" si="7260">+BE683</f>
        <v>44507</v>
      </c>
      <c r="BK683">
        <f t="shared" ref="BK683:BK684" si="7261">+BM683-BL683</f>
        <v>34</v>
      </c>
      <c r="BL683">
        <f t="shared" ref="BL683:BL684" si="7262">+M683</f>
        <v>12</v>
      </c>
      <c r="BM683">
        <f t="shared" ref="BM683:BM684" si="7263">+L683</f>
        <v>46</v>
      </c>
      <c r="BN683" s="1">
        <f t="shared" ref="BN683" si="7264">+BJ683</f>
        <v>44507</v>
      </c>
      <c r="BO683">
        <f t="shared" ref="BO683" si="7265">+BO679+BM683</f>
        <v>11144</v>
      </c>
      <c r="BP683">
        <f t="shared" ref="BP683" si="7266">+BP679+BL683</f>
        <v>6434</v>
      </c>
      <c r="BQ683" s="179">
        <f t="shared" ref="BQ683" si="7267">+A683</f>
        <v>44507</v>
      </c>
      <c r="BR683">
        <f t="shared" ref="BR683:BR684"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CC684"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85"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c r="B685" s="240"/>
      <c r="C685" s="154"/>
      <c r="D685" s="154"/>
      <c r="E685" s="147"/>
      <c r="F685" s="147"/>
      <c r="G685" s="147"/>
      <c r="H685" s="135"/>
      <c r="I685" s="147"/>
      <c r="J685" s="135"/>
      <c r="K685" s="42"/>
      <c r="L685" s="146"/>
      <c r="M685" s="147"/>
      <c r="N685" s="135"/>
      <c r="O685" s="135"/>
      <c r="P685" s="147"/>
      <c r="Q685" s="147"/>
      <c r="R685" s="135"/>
      <c r="S685" s="135"/>
      <c r="T685" s="147"/>
      <c r="U685" s="147"/>
      <c r="V685" s="135"/>
      <c r="W685" s="42"/>
      <c r="X685" s="148"/>
      <c r="Y685" s="5"/>
      <c r="Z685" s="75"/>
      <c r="AA685" s="230"/>
      <c r="AB685" s="230"/>
      <c r="AC685" s="231"/>
      <c r="AD685" s="183"/>
      <c r="AE685" s="243"/>
      <c r="AF685" s="155"/>
      <c r="AG685" s="184"/>
      <c r="AH685" s="155"/>
      <c r="AI685" s="184"/>
      <c r="AJ685" s="185"/>
      <c r="AK685" s="186"/>
      <c r="AL685" s="155"/>
      <c r="AM685" s="184"/>
      <c r="AN685" s="155"/>
      <c r="AO685" s="184"/>
      <c r="AP685" s="187"/>
      <c r="AQ685" s="186"/>
      <c r="AR685" s="155"/>
      <c r="AS685" s="184"/>
      <c r="AT685" s="155"/>
      <c r="AU685" s="184"/>
      <c r="AV685" s="188"/>
      <c r="AW685" s="238"/>
      <c r="AX685" s="237"/>
      <c r="AY685" s="6"/>
      <c r="AZ685" s="238"/>
      <c r="BA685" s="238"/>
      <c r="BB685" s="130"/>
      <c r="BC685" s="27"/>
      <c r="BD685" s="238"/>
      <c r="BE685" s="229"/>
      <c r="BF685" s="132">
        <f t="shared" si="7314"/>
        <v>0</v>
      </c>
      <c r="BG685" s="132"/>
      <c r="BH685" s="229"/>
      <c r="BI685" s="132"/>
      <c r="BJ685" s="1"/>
      <c r="BN685" s="1"/>
      <c r="BQ685" s="179"/>
      <c r="BX685" s="179"/>
      <c r="CB685" s="179"/>
      <c r="CF685" s="179"/>
      <c r="CI685" s="179"/>
      <c r="CK685" s="1"/>
      <c r="CL685" s="282"/>
      <c r="CM685" s="1"/>
      <c r="CN685" s="283"/>
      <c r="CO685" s="179"/>
    </row>
    <row r="686" spans="1:96" ht="7" customHeight="1" thickBot="1" x14ac:dyDescent="0.6">
      <c r="A686" s="66"/>
      <c r="B686" s="146"/>
      <c r="C686" s="154"/>
      <c r="D686" s="147"/>
      <c r="E686" s="147"/>
      <c r="F686" s="147"/>
      <c r="G686" s="147"/>
      <c r="H686" s="135"/>
      <c r="I686" s="147"/>
      <c r="J686" s="135"/>
      <c r="K686" s="148"/>
      <c r="L686" s="146"/>
      <c r="M686" s="147"/>
      <c r="N686" s="135"/>
      <c r="O686" s="135"/>
      <c r="P686" s="147"/>
      <c r="Q686" s="147"/>
      <c r="R686" s="135"/>
      <c r="S686" s="135"/>
      <c r="T686" s="147"/>
      <c r="U686" s="147"/>
      <c r="V686" s="135"/>
      <c r="W686" s="42"/>
      <c r="X686" s="148"/>
      <c r="Z686" s="66"/>
      <c r="AA686" s="64"/>
      <c r="AB686" s="64"/>
      <c r="AC686" s="64"/>
      <c r="AD686" s="183"/>
      <c r="AE686" s="243"/>
      <c r="AF686" s="155"/>
      <c r="AG686" s="184"/>
      <c r="AH686" s="155"/>
      <c r="AI686" s="184"/>
      <c r="AJ686" s="185"/>
      <c r="AK686" s="186"/>
      <c r="AL686" s="155"/>
      <c r="AM686" s="184"/>
      <c r="AN686" s="155"/>
      <c r="AO686" s="184"/>
      <c r="AP686" s="187"/>
      <c r="AQ686" s="186"/>
      <c r="AR686" s="155"/>
      <c r="AS686" s="184"/>
      <c r="AT686" s="155"/>
      <c r="AU686" s="184"/>
      <c r="AV686" s="188"/>
    </row>
    <row r="687" spans="1:96" x14ac:dyDescent="0.55000000000000004">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AE687">
        <f>SUM(AD443:AD448)</f>
        <v>190</v>
      </c>
      <c r="AY687" s="45" t="s">
        <v>476</v>
      </c>
      <c r="BB687" s="45" t="s">
        <v>475</v>
      </c>
      <c r="BV687">
        <f>SUM(BV442:BV686)</f>
        <v>1218</v>
      </c>
    </row>
    <row r="688" spans="1:96" x14ac:dyDescent="0.55000000000000004">
      <c r="B688">
        <f>SUM(B554:B584)</f>
        <v>832</v>
      </c>
      <c r="AI688" s="259">
        <f>SUM(AI189:AI558)</f>
        <v>205</v>
      </c>
      <c r="AY688" s="45">
        <f>SUM(AY359:AY413)</f>
        <v>69</v>
      </c>
      <c r="BB688" s="45">
        <f>SUM(BB374:BB413)</f>
        <v>941</v>
      </c>
    </row>
    <row r="689" spans="1:51" x14ac:dyDescent="0.55000000000000004">
      <c r="L689">
        <f>SUM(L97:L688)</f>
        <v>13192</v>
      </c>
      <c r="P689">
        <f>SUM(P97:P688)</f>
        <v>2723</v>
      </c>
      <c r="AD689">
        <f>SUM(AD188:AD194)</f>
        <v>82</v>
      </c>
      <c r="AY689" s="45" t="s">
        <v>687</v>
      </c>
    </row>
    <row r="690" spans="1:51" ht="15" customHeight="1" x14ac:dyDescent="0.55000000000000004">
      <c r="A690" s="130"/>
      <c r="D690">
        <f>SUM(B229:B259)</f>
        <v>435</v>
      </c>
      <c r="Z690" s="130"/>
      <c r="AA690" s="130"/>
      <c r="AB690" s="130"/>
      <c r="AC690" s="130"/>
      <c r="AF690">
        <f>SUM(AD188:AD558)</f>
        <v>10740</v>
      </c>
      <c r="AY690" s="45">
        <f>SUM(AY581:AY686)</f>
        <v>48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7"/>
  <sheetViews>
    <sheetView zoomScaleNormal="100" workbookViewId="0">
      <pane xSplit="3" ySplit="1" topLeftCell="D438" activePane="bottomRight" state="frozen"/>
      <selection pane="topRight" activeCell="C1" sqref="C1"/>
      <selection pane="bottomLeft" activeCell="A2" sqref="A2"/>
      <selection pane="bottomRight" activeCell="C447" sqref="C44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f t="shared" ref="B446" si="1047">SUM(D446:AF446)-I446</f>
        <v>24</v>
      </c>
      <c r="C446" s="1">
        <v>44507</v>
      </c>
      <c r="D446">
        <v>6</v>
      </c>
      <c r="E446">
        <v>3</v>
      </c>
      <c r="F446">
        <v>1</v>
      </c>
      <c r="H446">
        <v>1</v>
      </c>
      <c r="I446" s="265">
        <f t="shared" ref="I446" si="1048">SUM(J446:AE446)</f>
        <v>13</v>
      </c>
      <c r="N446">
        <v>1</v>
      </c>
      <c r="Y446">
        <v>1</v>
      </c>
      <c r="AA446">
        <v>1</v>
      </c>
      <c r="AB446">
        <v>3</v>
      </c>
      <c r="AD446">
        <v>6</v>
      </c>
      <c r="AE446">
        <v>1</v>
      </c>
      <c r="AG446" s="1">
        <f t="shared" ref="AG446" si="1049">+C446</f>
        <v>44507</v>
      </c>
      <c r="AH446" s="266">
        <f t="shared" ref="AH446" si="1050">+B446</f>
        <v>24</v>
      </c>
      <c r="AI446">
        <f t="shared" ref="AI446" si="1051">+D446</f>
        <v>6</v>
      </c>
    </row>
    <row r="447" spans="2:35" ht="17.5" customHeight="1" x14ac:dyDescent="0.55000000000000004">
      <c r="B447" s="265">
        <f t="shared" ref="B447" si="1052">SUM(D447:AF447)-I447</f>
        <v>19</v>
      </c>
      <c r="C447" s="1">
        <v>44508</v>
      </c>
      <c r="D447">
        <v>2</v>
      </c>
      <c r="E447">
        <v>4</v>
      </c>
      <c r="F447">
        <v>2</v>
      </c>
      <c r="G447">
        <v>1</v>
      </c>
      <c r="H447">
        <v>1</v>
      </c>
      <c r="I447" s="265">
        <f t="shared" ref="I447" si="1053">SUM(J447:AE447)</f>
        <v>9</v>
      </c>
      <c r="J447">
        <v>1</v>
      </c>
      <c r="N447">
        <v>4</v>
      </c>
      <c r="AC447">
        <v>2</v>
      </c>
      <c r="AD447">
        <v>2</v>
      </c>
      <c r="AG447" s="1">
        <f t="shared" ref="AG447" si="1054">+C447</f>
        <v>44508</v>
      </c>
      <c r="AH447" s="266">
        <f t="shared" ref="AH447" si="1055">+B447</f>
        <v>19</v>
      </c>
      <c r="AI447">
        <f t="shared" ref="AI447" si="1056">+D447</f>
        <v>2</v>
      </c>
    </row>
    <row r="448" spans="2:35" ht="17.5" customHeight="1" x14ac:dyDescent="0.55000000000000004">
      <c r="B448" s="265"/>
      <c r="C448" s="1"/>
      <c r="E448" s="293"/>
      <c r="I448" s="265"/>
      <c r="AG448" s="1"/>
      <c r="AH448" s="266"/>
    </row>
    <row r="449" spans="2:33" x14ac:dyDescent="0.55000000000000004">
      <c r="B449" s="240"/>
      <c r="C449" s="1"/>
      <c r="AG449" s="278">
        <v>1</v>
      </c>
    </row>
    <row r="450" spans="2:33" s="264" customFormat="1" ht="5" customHeight="1" x14ac:dyDescent="0.55000000000000004">
      <c r="B450" s="263"/>
      <c r="C450" s="262"/>
      <c r="AF450" s="5"/>
    </row>
    <row r="451" spans="2:33" ht="5.5" customHeight="1" x14ac:dyDescent="0.55000000000000004">
      <c r="B451" s="256"/>
      <c r="C451" s="1"/>
    </row>
    <row r="452" spans="2:33" x14ac:dyDescent="0.55000000000000004">
      <c r="B452">
        <f>SUM(B2:B451)</f>
        <v>7425</v>
      </c>
      <c r="C452" s="1" t="s">
        <v>348</v>
      </c>
      <c r="D452" s="27">
        <f>SUM(D2:D451)</f>
        <v>1872</v>
      </c>
      <c r="E452" s="27">
        <f>SUM(E2:E451)</f>
        <v>1356</v>
      </c>
      <c r="F452" s="27">
        <f>SUM(F2:F451)</f>
        <v>578</v>
      </c>
      <c r="G452" s="27">
        <f>SUM(G2:G451)</f>
        <v>326</v>
      </c>
      <c r="H452" s="27">
        <f>SUM(H2:H451)</f>
        <v>473</v>
      </c>
      <c r="J452">
        <f t="shared" ref="J452:AE452" si="1057">SUM(J2:J451)</f>
        <v>125</v>
      </c>
      <c r="K452">
        <f t="shared" si="1057"/>
        <v>6</v>
      </c>
      <c r="L452">
        <f t="shared" si="1057"/>
        <v>18</v>
      </c>
      <c r="M452">
        <f t="shared" si="1057"/>
        <v>31</v>
      </c>
      <c r="N452">
        <f t="shared" si="1057"/>
        <v>97</v>
      </c>
      <c r="O452">
        <f t="shared" si="1057"/>
        <v>17</v>
      </c>
      <c r="P452">
        <f t="shared" si="1057"/>
        <v>26</v>
      </c>
      <c r="Q452">
        <f t="shared" si="1057"/>
        <v>117</v>
      </c>
      <c r="R452">
        <f t="shared" si="1057"/>
        <v>18</v>
      </c>
      <c r="S452">
        <f t="shared" si="1057"/>
        <v>77</v>
      </c>
      <c r="T452">
        <f t="shared" si="1057"/>
        <v>64</v>
      </c>
      <c r="U452">
        <f t="shared" si="1057"/>
        <v>114</v>
      </c>
      <c r="V452">
        <f t="shared" si="1057"/>
        <v>1</v>
      </c>
      <c r="W452">
        <f t="shared" si="1057"/>
        <v>6</v>
      </c>
      <c r="X452">
        <f t="shared" si="1057"/>
        <v>103</v>
      </c>
      <c r="Y452">
        <f t="shared" si="1057"/>
        <v>137</v>
      </c>
      <c r="Z452">
        <f t="shared" si="1057"/>
        <v>1</v>
      </c>
      <c r="AA452">
        <f t="shared" si="1057"/>
        <v>124</v>
      </c>
      <c r="AB452">
        <f t="shared" si="1057"/>
        <v>56</v>
      </c>
      <c r="AC452">
        <f t="shared" si="1057"/>
        <v>282</v>
      </c>
      <c r="AD452">
        <f t="shared" si="1057"/>
        <v>1180</v>
      </c>
      <c r="AE452">
        <f t="shared" si="1057"/>
        <v>220</v>
      </c>
    </row>
    <row r="453" spans="2:33" x14ac:dyDescent="0.55000000000000004">
      <c r="C453" s="1"/>
    </row>
    <row r="454" spans="2:33" ht="5" customHeight="1" x14ac:dyDescent="0.55000000000000004">
      <c r="C454" s="1"/>
    </row>
    <row r="457" spans="2:33" x14ac:dyDescent="0.55000000000000004">
      <c r="B457" s="240"/>
      <c r="J45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92" zoomScale="70" zoomScaleNormal="70" workbookViewId="0">
      <selection activeCell="X92" sqref="X9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2"/>
  <sheetViews>
    <sheetView topLeftCell="A2" workbookViewId="0">
      <pane xSplit="2" ySplit="2" topLeftCell="C481" activePane="bottomRight" state="frozen"/>
      <selection activeCell="O24" sqref="O24"/>
      <selection pane="topRight" activeCell="O24" sqref="O24"/>
      <selection pane="bottomLeft" activeCell="O24" sqref="O24"/>
      <selection pane="bottomRight" activeCell="G489" sqref="G4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761</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762</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B489" s="249"/>
      <c r="C489" s="45"/>
      <c r="G489" s="1"/>
      <c r="H489" s="130"/>
      <c r="I489" s="248"/>
      <c r="J489" s="130"/>
      <c r="K489" s="253"/>
      <c r="L489" s="276"/>
      <c r="M489" s="5"/>
      <c r="N489" s="253"/>
      <c r="O489" s="130"/>
      <c r="P489" s="130"/>
      <c r="Q489" s="6"/>
      <c r="R489" s="277"/>
      <c r="S489" s="239"/>
      <c r="T489" s="254"/>
      <c r="U489" s="279"/>
      <c r="V489" s="5"/>
      <c r="W489" s="27"/>
      <c r="X489" s="254"/>
      <c r="Y489" s="5"/>
      <c r="Z489" s="251"/>
    </row>
    <row r="490" spans="1:26" x14ac:dyDescent="0.55000000000000004">
      <c r="B490" s="249"/>
      <c r="C490" s="45"/>
      <c r="G490" s="1"/>
      <c r="H490" s="129"/>
      <c r="I490" s="286"/>
      <c r="J490" s="129"/>
      <c r="K490" s="287"/>
      <c r="L490" s="288"/>
      <c r="M490" s="286"/>
      <c r="N490" s="287"/>
      <c r="O490" s="129"/>
      <c r="P490" s="286"/>
      <c r="Q490" s="289"/>
      <c r="R490" s="290"/>
      <c r="S490" s="289"/>
      <c r="T490" s="129"/>
      <c r="U490" s="291"/>
      <c r="V490" s="286"/>
      <c r="W490" s="286"/>
      <c r="X490" s="129"/>
      <c r="Y490" s="286"/>
      <c r="Z490" s="129"/>
    </row>
    <row r="491" spans="1:26" ht="7.5" customHeight="1" x14ac:dyDescent="0.55000000000000004">
      <c r="H491" s="286"/>
      <c r="I491" s="286"/>
      <c r="J491" s="286"/>
      <c r="K491" s="286"/>
      <c r="L491" s="292"/>
      <c r="M491" s="286"/>
      <c r="N491" s="286"/>
      <c r="O491" s="286"/>
      <c r="P491" s="286"/>
      <c r="Q491" s="286"/>
      <c r="R491" s="292"/>
      <c r="S491" s="286"/>
      <c r="T491" s="286"/>
      <c r="U491" s="286"/>
      <c r="V491" s="286"/>
      <c r="W491" s="286"/>
      <c r="X491" s="129"/>
      <c r="Y491" s="286"/>
      <c r="Z491" s="129"/>
    </row>
    <row r="492" spans="1:26" x14ac:dyDescent="0.55000000000000004">
      <c r="H492" s="286"/>
      <c r="I492" s="286"/>
      <c r="J492" s="286"/>
      <c r="K492" s="286"/>
      <c r="L492" s="292"/>
      <c r="M492" s="286"/>
      <c r="N492" s="286"/>
      <c r="O492" s="286"/>
      <c r="P492" s="286"/>
      <c r="Q492" s="286"/>
      <c r="R492" s="292"/>
      <c r="S492" s="286"/>
      <c r="T492" s="286"/>
      <c r="U492" s="286"/>
      <c r="V492" s="286"/>
      <c r="W492" s="286"/>
      <c r="X492" s="129"/>
      <c r="Y492" s="286"/>
      <c r="Z49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2021-11-09T07:07:42Z</dcterms:modified>
</cp:coreProperties>
</file>