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71F5A795-5B0A-40F9-B09F-4E5592B305DB}" xr6:coauthVersionLast="47" xr6:coauthVersionMax="47" xr10:uidLastSave="{00000000-0000-0000-0000-000000000000}"/>
  <bookViews>
    <workbookView xWindow="-110" yWindow="-110" windowWidth="19420" windowHeight="98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W681" i="5" l="1"/>
  <c r="AU681" i="5"/>
  <c r="AS681" i="5"/>
  <c r="AQ681" i="5"/>
  <c r="CP681" i="5" s="1"/>
  <c r="AO681" i="5"/>
  <c r="AM681" i="5"/>
  <c r="AK681" i="5"/>
  <c r="AI681" i="5"/>
  <c r="AG681" i="5"/>
  <c r="CH681" i="5" s="1"/>
  <c r="AF682" i="2"/>
  <c r="AE682" i="2"/>
  <c r="AB682" i="2"/>
  <c r="AA682" i="2"/>
  <c r="Z682" i="2"/>
  <c r="X682" i="2"/>
  <c r="W682" i="2"/>
  <c r="P682" i="2"/>
  <c r="O682" i="2"/>
  <c r="M682" i="2"/>
  <c r="K682" i="2"/>
  <c r="H682" i="2"/>
  <c r="Y682" i="2" s="1"/>
  <c r="CR681" i="5"/>
  <c r="CQ681" i="5"/>
  <c r="CO681" i="5"/>
  <c r="CN681" i="5"/>
  <c r="CM681" i="5"/>
  <c r="CK681" i="5"/>
  <c r="CJ681" i="5"/>
  <c r="CI681" i="5"/>
  <c r="CF681" i="5"/>
  <c r="CE681" i="5"/>
  <c r="CD681" i="5"/>
  <c r="CC681" i="5"/>
  <c r="CB681" i="5"/>
  <c r="CA681" i="5"/>
  <c r="BZ681" i="5"/>
  <c r="BY681" i="5"/>
  <c r="BX681" i="5"/>
  <c r="BT681" i="5"/>
  <c r="BS681" i="5"/>
  <c r="BR681" i="5"/>
  <c r="BQ681" i="5"/>
  <c r="BM681" i="5"/>
  <c r="BO681" i="5" s="1"/>
  <c r="BL681" i="5"/>
  <c r="BJ681" i="5"/>
  <c r="BN681" i="5" s="1"/>
  <c r="BH681" i="5"/>
  <c r="BF681" i="5"/>
  <c r="BE681" i="5"/>
  <c r="BD681" i="5"/>
  <c r="BC681" i="5"/>
  <c r="BA681" i="5"/>
  <c r="AZ681" i="5"/>
  <c r="AX681" i="5"/>
  <c r="AD681" i="5"/>
  <c r="AE681" i="5" s="1"/>
  <c r="AC681" i="5"/>
  <c r="AB681" i="5"/>
  <c r="AA681" i="5"/>
  <c r="Z681" i="5"/>
  <c r="Y681" i="5"/>
  <c r="C681" i="5"/>
  <c r="D681" i="5" s="1"/>
  <c r="AI444" i="7"/>
  <c r="AG444" i="7"/>
  <c r="I444" i="7"/>
  <c r="B444" i="7" s="1"/>
  <c r="AH444" i="7" s="1"/>
  <c r="Z485" i="6"/>
  <c r="Y485" i="6"/>
  <c r="V485" i="6"/>
  <c r="X485" i="6" s="1"/>
  <c r="U485" i="6"/>
  <c r="T485" i="6"/>
  <c r="S485" i="6"/>
  <c r="R485" i="6"/>
  <c r="N485" i="6"/>
  <c r="L485" i="6"/>
  <c r="K485" i="6"/>
  <c r="I485" i="6"/>
  <c r="W485" i="6" s="1"/>
  <c r="CO680" i="5"/>
  <c r="CM680" i="5"/>
  <c r="CK680" i="5"/>
  <c r="CI680" i="5"/>
  <c r="CF680" i="5"/>
  <c r="CE680" i="5"/>
  <c r="CD680" i="5"/>
  <c r="CC680" i="5"/>
  <c r="CB680" i="5"/>
  <c r="CA680" i="5"/>
  <c r="BZ680" i="5"/>
  <c r="BY680" i="5"/>
  <c r="BX680" i="5"/>
  <c r="BV680" i="5"/>
  <c r="BT680" i="5"/>
  <c r="BS680" i="5"/>
  <c r="BR680" i="5"/>
  <c r="BQ680" i="5"/>
  <c r="BM680" i="5"/>
  <c r="BL680" i="5"/>
  <c r="BK680" i="5" s="1"/>
  <c r="BH680" i="5"/>
  <c r="BF680" i="5"/>
  <c r="BE680" i="5"/>
  <c r="BJ680" i="5" s="1"/>
  <c r="BN680" i="5" s="1"/>
  <c r="AX680" i="5"/>
  <c r="AU680" i="5"/>
  <c r="CQ680" i="5" s="1"/>
  <c r="AS680" i="5"/>
  <c r="CR680" i="5" s="1"/>
  <c r="AQ680" i="5"/>
  <c r="CP680" i="5" s="1"/>
  <c r="AO680" i="5"/>
  <c r="AM680" i="5"/>
  <c r="AK680" i="5"/>
  <c r="AI680" i="5"/>
  <c r="CJ680" i="5" s="1"/>
  <c r="AG680" i="5"/>
  <c r="CH680" i="5" s="1"/>
  <c r="AD680" i="5"/>
  <c r="AC680" i="5"/>
  <c r="AB680" i="5"/>
  <c r="AA680" i="5"/>
  <c r="Z680" i="5"/>
  <c r="AF681" i="2"/>
  <c r="AE681" i="2"/>
  <c r="AA681" i="2"/>
  <c r="Z681" i="2"/>
  <c r="X681" i="2"/>
  <c r="W681" i="2"/>
  <c r="P681" i="2"/>
  <c r="AI443" i="7"/>
  <c r="AG443" i="7"/>
  <c r="I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M679" i="5"/>
  <c r="CJ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I442" i="7"/>
  <c r="B442" i="7" s="1"/>
  <c r="AH442" i="7" s="1"/>
  <c r="Y483" i="6"/>
  <c r="V483" i="6"/>
  <c r="U483" i="6"/>
  <c r="AQ678" i="5"/>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P678" i="5"/>
  <c r="CO678" i="5"/>
  <c r="CN678" i="5"/>
  <c r="CJ678" i="5"/>
  <c r="CI678" i="5"/>
  <c r="CF678" i="5"/>
  <c r="CE678" i="5"/>
  <c r="CD678" i="5"/>
  <c r="CC678" i="5"/>
  <c r="CB678" i="5"/>
  <c r="CA678" i="5"/>
  <c r="BZ678" i="5"/>
  <c r="BY678" i="5"/>
  <c r="BX678" i="5"/>
  <c r="BT678" i="5"/>
  <c r="BS678" i="5"/>
  <c r="BR678" i="5"/>
  <c r="BQ678" i="5"/>
  <c r="BM678" i="5"/>
  <c r="BL678" i="5"/>
  <c r="BK678" i="5" s="1"/>
  <c r="BH678" i="5"/>
  <c r="BF678" i="5"/>
  <c r="AX678" i="5"/>
  <c r="AD678" i="5"/>
  <c r="CL678" i="5" s="1"/>
  <c r="AC678" i="5"/>
  <c r="AB678" i="5"/>
  <c r="AA678" i="5"/>
  <c r="Z678" i="5"/>
  <c r="CM678" i="5" s="1"/>
  <c r="AI441" i="7"/>
  <c r="AG441" i="7"/>
  <c r="I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681" i="5" l="1"/>
  <c r="BW681" i="5" s="1"/>
  <c r="CL681" i="5"/>
  <c r="CG681" i="5"/>
  <c r="BK681" i="5"/>
  <c r="BI681" i="5"/>
  <c r="BG681" i="5" s="1"/>
  <c r="I682" i="2"/>
  <c r="BP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5"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41" i="5" l="1"/>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9" i="5" l="1"/>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7" i="5"/>
  <c r="AS581" i="5"/>
  <c r="CR581" i="5" s="1"/>
  <c r="AG581" i="5"/>
  <c r="CH581" i="5" s="1"/>
  <c r="W44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9"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4" i="5" s="1"/>
  <c r="CG443" i="5"/>
  <c r="AE68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5" i="5"/>
  <c r="CI378" i="5" l="1"/>
  <c r="CF378" i="5"/>
  <c r="CE378" i="5"/>
  <c r="CD378" i="5"/>
  <c r="CC378" i="5"/>
  <c r="CB378" i="5"/>
  <c r="CA378" i="5"/>
  <c r="BZ378" i="5"/>
  <c r="BY378" i="5"/>
  <c r="BX378" i="5"/>
  <c r="BT378" i="5"/>
  <c r="BS378" i="5"/>
  <c r="BR378" i="5"/>
  <c r="BQ378" i="5"/>
  <c r="BL378" i="5"/>
  <c r="BM378" i="5"/>
  <c r="BH378" i="5"/>
  <c r="BF378" i="5"/>
  <c r="BB685"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I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49"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9" i="7"/>
  <c r="AD449" i="7"/>
  <c r="AC449" i="7"/>
  <c r="AA449" i="7"/>
  <c r="G449" i="7"/>
  <c r="X449" i="7"/>
  <c r="M449" i="7"/>
  <c r="E449"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4"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7" i="5"/>
  <c r="AD68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6" i="5"/>
  <c r="L68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K105" i="5" s="1"/>
  <c r="BL104" i="5"/>
  <c r="BM104" i="5"/>
  <c r="BK104" i="5" s="1"/>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99" i="5" l="1"/>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80" i="5" l="1"/>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W484" i="6" s="1"/>
  <c r="Y374" i="2"/>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81" i="2" l="1"/>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9" i="7"/>
  <c r="S449" i="7"/>
  <c r="Q449" i="7"/>
  <c r="Y449" i="7"/>
  <c r="AB449"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9" i="7"/>
  <c r="AI371" i="7"/>
  <c r="R449" i="7"/>
  <c r="B371" i="7"/>
  <c r="AH371" i="7" s="1"/>
  <c r="T449"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49" i="7"/>
  <c r="L449" i="7"/>
  <c r="J449" i="7"/>
  <c r="D449" i="7"/>
  <c r="AI392" i="7"/>
  <c r="H449" i="7"/>
  <c r="B392" i="7"/>
  <c r="AH392" i="7" s="1"/>
  <c r="F449" i="7"/>
  <c r="AB673" i="2" l="1"/>
  <c r="M674" i="2"/>
  <c r="M675" i="2" s="1"/>
  <c r="M676" i="2" s="1"/>
  <c r="M677" i="2" s="1"/>
  <c r="M678" i="2" s="1"/>
  <c r="M679" i="2" s="1"/>
  <c r="M680" i="2" s="1"/>
  <c r="M681" i="2" s="1"/>
  <c r="I673" i="2"/>
  <c r="AB672" i="2"/>
  <c r="I672" i="2"/>
  <c r="AB671" i="2"/>
  <c r="I671" i="2"/>
  <c r="AB670" i="2"/>
  <c r="I670" i="2"/>
  <c r="AB669" i="2"/>
  <c r="I669" i="2"/>
  <c r="AB668" i="2"/>
  <c r="I668" i="2"/>
  <c r="B449" i="7"/>
  <c r="AB681" i="2" l="1"/>
  <c r="I681" i="2"/>
  <c r="AB680" i="2"/>
  <c r="I680" i="2"/>
  <c r="AB679" i="2"/>
  <c r="I679" i="2"/>
  <c r="AB678" i="2"/>
  <c r="I678" i="2"/>
  <c r="AB677" i="2"/>
  <c r="I677" i="2"/>
  <c r="AB676" i="2"/>
  <c r="I676" i="2"/>
  <c r="AB675" i="2"/>
  <c r="I675" i="2"/>
  <c r="AB674" i="2"/>
  <c r="I674" i="2"/>
</calcChain>
</file>

<file path=xl/sharedStrings.xml><?xml version="1.0" encoding="utf-8"?>
<sst xmlns="http://schemas.openxmlformats.org/spreadsheetml/2006/main" count="1006" uniqueCount="760">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</sst>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国家衛健委発表に基づく感染状況!$X$27:$X$685</c:f>
              <c:numCache>
                <c:formatCode>#,##0_);[Red]\(#,##0\)</c:formatCode>
                <c:ptCount val="6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国家衛健委発表に基づく感染状況!$Y$27:$Y$685</c:f>
              <c:numCache>
                <c:formatCode>General</c:formatCode>
                <c:ptCount val="6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香港マカオ台湾の患者・海外輸入症例・無症状病原体保有者!$CK$189:$CK$683</c:f>
              <c:numCache>
                <c:formatCode>m"月"d"日"</c:formatCode>
                <c:ptCount val="4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numCache>
            </c:numRef>
          </c:cat>
          <c:val>
            <c:numRef>
              <c:f>香港マカオ台湾の患者・海外輸入症例・無症状病原体保有者!$CL$189:$CL$683</c:f>
              <c:numCache>
                <c:formatCode>General</c:formatCode>
                <c:ptCount val="49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省市別輸入症例数変化!$C$2:$C$447</c:f>
              <c:numCache>
                <c:formatCode>m"月"d"日"</c:formatCode>
                <c:ptCount val="4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numCache>
            </c:numRef>
          </c:cat>
          <c:val>
            <c:numRef>
              <c:f>省市別輸入症例数変化!$D$2:$D$447</c:f>
              <c:numCache>
                <c:formatCode>General</c:formatCode>
                <c:ptCount val="44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省市別輸入症例数変化!$C$2:$C$447</c:f>
              <c:numCache>
                <c:formatCode>m"月"d"日"</c:formatCode>
                <c:ptCount val="4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numCache>
            </c:numRef>
          </c:cat>
          <c:val>
            <c:numRef>
              <c:f>省市別輸入症例数変化!$E$2:$E$447</c:f>
              <c:numCache>
                <c:formatCode>General</c:formatCode>
                <c:ptCount val="44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省市別輸入症例数変化!$C$2:$C$447</c:f>
              <c:numCache>
                <c:formatCode>m"月"d"日"</c:formatCode>
                <c:ptCount val="4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numCache>
            </c:numRef>
          </c:cat>
          <c:val>
            <c:numRef>
              <c:f>省市別輸入症例数変化!$F$2:$F$447</c:f>
              <c:numCache>
                <c:formatCode>General</c:formatCode>
                <c:ptCount val="44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省市別輸入症例数変化!$C$2:$C$447</c:f>
              <c:numCache>
                <c:formatCode>m"月"d"日"</c:formatCode>
                <c:ptCount val="4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numCache>
            </c:numRef>
          </c:cat>
          <c:val>
            <c:numRef>
              <c:f>省市別輸入症例数変化!$G$2:$G$447</c:f>
              <c:numCache>
                <c:formatCode>General</c:formatCode>
                <c:ptCount val="44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省市別輸入症例数変化!$C$2:$C$447</c:f>
              <c:numCache>
                <c:formatCode>m"月"d"日"</c:formatCode>
                <c:ptCount val="4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numCache>
            </c:numRef>
          </c:cat>
          <c:val>
            <c:numRef>
              <c:f>省市別輸入症例数変化!$H$2:$H$447</c:f>
              <c:numCache>
                <c:formatCode>General</c:formatCode>
                <c:ptCount val="44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省市別輸入症例数変化!$C$2:$C$447</c:f>
              <c:numCache>
                <c:formatCode>m"月"d"日"</c:formatCode>
                <c:ptCount val="4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numCache>
            </c:numRef>
          </c:cat>
          <c:val>
            <c:numRef>
              <c:f>省市別輸入症例数変化!$I$2:$I$447</c:f>
              <c:numCache>
                <c:formatCode>0_);[Red]\(0\)</c:formatCode>
                <c:ptCount val="44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pt idx="440">
                  <c:v>11</c:v>
                </c:pt>
                <c:pt idx="441">
                  <c:v>6</c:v>
                </c:pt>
                <c:pt idx="442">
                  <c:v>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省市別輸入症例数変化!$AG$2:$AG$446</c:f>
              <c:numCache>
                <c:formatCode>m"月"d"日"</c:formatCode>
                <c:ptCount val="4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4" formatCode="General">
                  <c:v>1</c:v>
                </c:pt>
              </c:numCache>
            </c:numRef>
          </c:cat>
          <c:val>
            <c:numRef>
              <c:f>省市別輸入症例数変化!$AH$2:$AH$446</c:f>
              <c:numCache>
                <c:formatCode>0_);[Red]\(0\)</c:formatCode>
                <c:ptCount val="44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省市別輸入症例数変化!$AG$2:$AG$446</c:f>
              <c:numCache>
                <c:formatCode>m"月"d"日"</c:formatCode>
                <c:ptCount val="4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4" formatCode="General">
                  <c:v>1</c:v>
                </c:pt>
              </c:numCache>
            </c:numRef>
          </c:cat>
          <c:val>
            <c:numRef>
              <c:f>省市別輸入症例数変化!$AI$2:$AI$446</c:f>
              <c:numCache>
                <c:formatCode>General</c:formatCode>
                <c:ptCount val="44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香港マカオ台湾の患者・海外輸入症例・無症状病原体保有者!$BR$29:$BR$683</c:f>
              <c:numCache>
                <c:formatCode>General</c:formatCode>
                <c:ptCount val="65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香港マカオ台湾の患者・海外輸入症例・無症状病原体保有者!$BS$29:$BS$683</c:f>
              <c:numCache>
                <c:formatCode>General</c:formatCode>
                <c:ptCount val="6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香港マカオ台湾の患者・海外輸入症例・無症状病原体保有者!$BT$29:$BT$683</c:f>
              <c:numCache>
                <c:formatCode>General</c:formatCode>
                <c:ptCount val="65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香港マカオ台湾の患者・海外輸入症例・無症状病原体保有者!$AX$169:$AX$683</c:f>
              <c:numCache>
                <c:formatCode>m"月"d"日"</c:formatCode>
                <c:ptCount val="5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numCache>
            </c:numRef>
          </c:cat>
          <c:val>
            <c:numRef>
              <c:f>香港マカオ台湾の患者・海外輸入症例・無症状病原体保有者!$AY$169:$AY$683</c:f>
              <c:numCache>
                <c:formatCode>General</c:formatCode>
                <c:ptCount val="51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香港マカオ台湾の患者・海外輸入症例・無症状病原体保有者!$AX$169:$AX$683</c:f>
              <c:numCache>
                <c:formatCode>m"月"d"日"</c:formatCode>
                <c:ptCount val="5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numCache>
            </c:numRef>
          </c:cat>
          <c:val>
            <c:numRef>
              <c:f>香港マカオ台湾の患者・海外輸入症例・無症状病原体保有者!$BB$169:$BB$683</c:f>
              <c:numCache>
                <c:formatCode>General</c:formatCode>
                <c:ptCount val="51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香港マカオ台湾の患者・海外輸入症例・無症状病原体保有者!$AX$169:$AX$683</c:f>
              <c:numCache>
                <c:formatCode>m"月"d"日"</c:formatCode>
                <c:ptCount val="5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numCache>
            </c:numRef>
          </c:cat>
          <c:val>
            <c:numRef>
              <c:f>香港マカオ台湾の患者・海外輸入症例・無症状病原体保有者!$AZ$169:$AZ$683</c:f>
              <c:numCache>
                <c:formatCode>General</c:formatCode>
                <c:ptCount val="51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香港マカオ台湾の患者・海外輸入症例・無症状病原体保有者!$AX$169:$AX$683</c:f>
              <c:numCache>
                <c:formatCode>m"月"d"日"</c:formatCode>
                <c:ptCount val="5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numCache>
            </c:numRef>
          </c:cat>
          <c:val>
            <c:numRef>
              <c:f>香港マカオ台湾の患者・海外輸入症例・無症状病原体保有者!$BC$169:$BC$683</c:f>
              <c:numCache>
                <c:formatCode>General</c:formatCode>
                <c:ptCount val="51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新疆の情況!$U$6:$U$488</c:f>
              <c:strCache>
                <c:ptCount val="4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strCache>
            </c:strRef>
          </c:cat>
          <c:val>
            <c:numRef>
              <c:f>新疆の情況!$V$6:$V$488</c:f>
              <c:numCache>
                <c:formatCode>General</c:formatCode>
                <c:ptCount val="48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新疆の情況!$U$6:$U$488</c:f>
              <c:strCache>
                <c:ptCount val="4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strCache>
            </c:strRef>
          </c:cat>
          <c:val>
            <c:numRef>
              <c:f>新疆の情況!$Y$6:$Y$488</c:f>
              <c:numCache>
                <c:formatCode>General</c:formatCode>
                <c:ptCount val="48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新疆の情況!$U$6:$U$488</c:f>
              <c:strCache>
                <c:ptCount val="4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strCache>
            </c:strRef>
          </c:cat>
          <c:val>
            <c:numRef>
              <c:f>新疆の情況!$W$6:$W$488</c:f>
              <c:numCache>
                <c:formatCode>General</c:formatCode>
                <c:ptCount val="48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新疆の情況!$U$6:$U$488</c:f>
              <c:strCache>
                <c:ptCount val="4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strCache>
            </c:strRef>
          </c:cat>
          <c:val>
            <c:numRef>
              <c:f>新疆の情況!$X$6:$X$488</c:f>
              <c:numCache>
                <c:formatCode>General</c:formatCode>
                <c:ptCount val="48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新疆の情況!$U$6:$U$488</c:f>
              <c:strCache>
                <c:ptCount val="4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strCache>
            </c:strRef>
          </c:cat>
          <c:val>
            <c:numRef>
              <c:f>新疆の情況!$Z$6:$Z$488</c:f>
              <c:numCache>
                <c:formatCode>General</c:formatCode>
                <c:ptCount val="48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国家衛健委発表に基づく感染状況!$X$27:$X$685</c:f>
              <c:numCache>
                <c:formatCode>#,##0_);[Red]\(#,##0\)</c:formatCode>
                <c:ptCount val="6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国家衛健委発表に基づく感染状況!$Y$27:$Y$685</c:f>
              <c:numCache>
                <c:formatCode>General</c:formatCode>
                <c:ptCount val="6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国家衛健委発表に基づく感染状況!$AA$27:$AA$685</c:f>
              <c:numCache>
                <c:formatCode>General</c:formatCode>
                <c:ptCount val="6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国家衛健委発表に基づく感染状況!$AB$27:$AB$685</c:f>
              <c:numCache>
                <c:formatCode>General</c:formatCode>
                <c:ptCount val="6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国家衛健委発表に基づく感染状況!$X$27:$X$685</c:f>
              <c:numCache>
                <c:formatCode>#,##0_);[Red]\(#,##0\)</c:formatCode>
                <c:ptCount val="6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国家衛健委発表に基づく感染状況!$Y$27:$Y$685</c:f>
              <c:numCache>
                <c:formatCode>General</c:formatCode>
                <c:ptCount val="6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国家衛健委発表に基づく感染状況!$AA$27:$AA$685</c:f>
              <c:numCache>
                <c:formatCode>General</c:formatCode>
                <c:ptCount val="6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国家衛健委発表に基づく感染状況!$AB$27:$AB$685</c:f>
              <c:numCache>
                <c:formatCode>General</c:formatCode>
                <c:ptCount val="6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国家衛健委発表に基づく感染状況!$AA$27:$AA$685</c:f>
              <c:numCache>
                <c:formatCode>General</c:formatCode>
                <c:ptCount val="6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国家衛健委発表に基づく感染状況!$AB$27:$AB$685</c:f>
              <c:numCache>
                <c:formatCode>General</c:formatCode>
                <c:ptCount val="6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国家衛健委発表に基づく感染状況!$X$27:$X$685</c:f>
              <c:numCache>
                <c:formatCode>#,##0_);[Red]\(#,##0\)</c:formatCode>
                <c:ptCount val="6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国家衛健委発表に基づく感染状況!$Y$27:$Y$685</c:f>
              <c:numCache>
                <c:formatCode>General</c:formatCode>
                <c:ptCount val="6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国家衛健委発表に基づく感染状況!$AA$27:$AA$685</c:f>
              <c:numCache>
                <c:formatCode>General</c:formatCode>
                <c:ptCount val="6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国家衛健委発表に基づく感染状況!$Z$27:$Z$685</c:f>
              <c:numCache>
                <c:formatCode>m"月"d"日"</c:formatCode>
                <c:ptCount val="6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numCache>
            </c:numRef>
          </c:cat>
          <c:val>
            <c:numRef>
              <c:f>国家衛健委発表に基づく感染状況!$AB$27:$AB$685</c:f>
              <c:numCache>
                <c:formatCode>General</c:formatCode>
                <c:ptCount val="6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香港マカオ台湾の患者・海外輸入症例・無症状病原体保有者!$CO$485:$CO$683</c:f>
              <c:numCache>
                <c:formatCode>m"月"d"日"</c:formatCode>
                <c:ptCount val="1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numCache>
            </c:numRef>
          </c:cat>
          <c:val>
            <c:numRef>
              <c:f>香港マカオ台湾の患者・海外輸入症例・無症状病原体保有者!$CP$485:$CP$683</c:f>
              <c:numCache>
                <c:formatCode>General</c:formatCode>
                <c:ptCount val="19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香港マカオ台湾の患者・海外輸入症例・無症状病原体保有者!$CO$485:$CO$683</c:f>
              <c:numCache>
                <c:formatCode>m"月"d"日"</c:formatCode>
                <c:ptCount val="1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numCache>
            </c:numRef>
          </c:cat>
          <c:val>
            <c:numRef>
              <c:f>香港マカオ台湾の患者・海外輸入症例・無症状病原体保有者!$CQ$485:$CQ$683</c:f>
              <c:numCache>
                <c:formatCode>General</c:formatCode>
                <c:ptCount val="19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国家衛健委発表に基づく感染状況!$AE$374:$AE$685</c:f>
              <c:numCache>
                <c:formatCode>m"月"d"日"</c:formatCode>
                <c:ptCount val="31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numCache>
            </c:numRef>
          </c:cat>
          <c:val>
            <c:numRef>
              <c:f>国家衛健委発表に基づく感染状況!$AF$374:$AF$685</c:f>
              <c:numCache>
                <c:formatCode>#,##0_);[Red]\(#,##0\)</c:formatCode>
                <c:ptCount val="31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香港マカオ台湾の患者・海外輸入症例・無症状病原体保有者!$BJ$97:$BJ$682</c:f>
              <c:numCache>
                <c:formatCode>m"月"d"日"</c:formatCode>
                <c:ptCount val="5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numCache>
            </c:numRef>
          </c:cat>
          <c:val>
            <c:numRef>
              <c:f>香港マカオ台湾の患者・海外輸入症例・無症状病原体保有者!$BK$97:$BK$682</c:f>
              <c:numCache>
                <c:formatCode>General</c:formatCode>
                <c:ptCount val="58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香港マカオ台湾の患者・海外輸入症例・無症状病原体保有者!$BJ$97:$BJ$682</c:f>
              <c:numCache>
                <c:formatCode>m"月"d"日"</c:formatCode>
                <c:ptCount val="5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numCache>
            </c:numRef>
          </c:cat>
          <c:val>
            <c:numRef>
              <c:f>香港マカオ台湾の患者・海外輸入症例・無症状病原体保有者!$BL$97:$BL$682</c:f>
              <c:numCache>
                <c:formatCode>General</c:formatCode>
                <c:ptCount val="58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香港マカオ台湾の患者・海外輸入症例・無症状病原体保有者!$BE$70:$BE$683</c:f>
              <c:numCache>
                <c:formatCode>m"月"d"日"</c:formatCode>
                <c:ptCount val="6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numCache>
            </c:numRef>
          </c:cat>
          <c:val>
            <c:numRef>
              <c:f>香港マカオ台湾の患者・海外輸入症例・無症状病原体保有者!$BF$70:$BF$683</c:f>
              <c:numCache>
                <c:formatCode>General</c:formatCode>
                <c:ptCount val="61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香港マカオ台湾の患者・海外輸入症例・無症状病原体保有者!$BE$70:$BE$683</c:f>
              <c:numCache>
                <c:formatCode>m"月"d"日"</c:formatCode>
                <c:ptCount val="6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numCache>
            </c:numRef>
          </c:cat>
          <c:val>
            <c:numRef>
              <c:f>香港マカオ台湾の患者・海外輸入症例・無症状病原体保有者!$BG$70:$BG$683</c:f>
              <c:numCache>
                <c:formatCode>General</c:formatCode>
                <c:ptCount val="61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香港マカオ台湾の患者・海外輸入症例・無症状病原体保有者!$BY$29:$BY$683</c:f>
              <c:numCache>
                <c:formatCode>General</c:formatCode>
                <c:ptCount val="65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香港マカオ台湾の患者・海外輸入症例・無症状病原体保有者!$BZ$29:$BZ$683</c:f>
              <c:numCache>
                <c:formatCode>General</c:formatCode>
                <c:ptCount val="6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香港マカオ台湾の患者・海外輸入症例・無症状病原体保有者!$CA$29:$CA$683</c:f>
              <c:numCache>
                <c:formatCode>General</c:formatCode>
                <c:ptCount val="6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香港マカオ台湾の患者・海外輸入症例・無症状病原体保有者!$CC$29:$CC$683</c:f>
              <c:numCache>
                <c:formatCode>General</c:formatCode>
                <c:ptCount val="65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香港マカオ台湾の患者・海外輸入症例・無症状病原体保有者!$CD$29:$CD$683</c:f>
              <c:numCache>
                <c:formatCode>General</c:formatCode>
                <c:ptCount val="6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香港マカオ台湾の患者・海外輸入症例・無症状病原体保有者!$CE$29:$CE$683</c:f>
              <c:numCache>
                <c:formatCode>General</c:formatCode>
                <c:ptCount val="6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香港マカオ台湾の患者・海外輸入症例・無症状病原体保有者!$CJ$29:$CJ$683</c:f>
              <c:numCache>
                <c:formatCode>General</c:formatCode>
                <c:ptCount val="6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香港マカオ台湾の患者・海外輸入症例・無症状病原体保有者!$CG$29:$CG$683</c:f>
              <c:numCache>
                <c:formatCode>General</c:formatCode>
                <c:ptCount val="6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香港マカオ台湾の患者・海外輸入症例・無症状病原体保有者!$CF$29:$CF$683</c:f>
              <c:numCache>
                <c:formatCode>m"月"d"日"</c:formatCode>
                <c:ptCount val="6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numCache>
            </c:numRef>
          </c:cat>
          <c:val>
            <c:numRef>
              <c:f>香港マカオ台湾の患者・海外輸入症例・無症状病原体保有者!$CH$29:$CH$683</c:f>
              <c:numCache>
                <c:formatCode>General</c:formatCode>
                <c:ptCount val="6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香港マカオ台湾の患者・海外輸入症例・無症状病原体保有者!$CM$189:$CM$682</c:f>
              <c:numCache>
                <c:formatCode>m"月"d"日"</c:formatCode>
                <c:ptCount val="4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numCache>
            </c:numRef>
          </c:cat>
          <c:val>
            <c:numRef>
              <c:f>香港マカオ台湾の患者・海外輸入症例・無症状病原体保有者!$CN$189:$CN$682</c:f>
              <c:numCache>
                <c:formatCode>General</c:formatCode>
                <c:ptCount val="4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4"/>
  <sheetViews>
    <sheetView zoomScaleNormal="100" workbookViewId="0">
      <pane xSplit="2" ySplit="5" topLeftCell="C680" activePane="bottomRight" state="frozen"/>
      <selection pane="topRight" activeCell="C1" sqref="C1"/>
      <selection pane="bottomLeft" activeCell="A8" sqref="A8"/>
      <selection pane="bottomRight" activeCell="C683" sqref="C68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c r="C683" s="48"/>
      <c r="D683" s="84"/>
      <c r="E683" s="110"/>
      <c r="F683" s="57"/>
      <c r="G683" s="48"/>
      <c r="H683" s="89"/>
      <c r="I683" s="89"/>
      <c r="J683" s="48"/>
      <c r="K683" s="56"/>
      <c r="L683" s="48"/>
      <c r="M683" s="89"/>
      <c r="N683" s="48"/>
      <c r="O683" s="89"/>
      <c r="P683" s="111"/>
      <c r="Q683" s="57"/>
      <c r="R683" s="48"/>
      <c r="S683" s="118"/>
      <c r="T683" s="57"/>
      <c r="U683" s="78"/>
      <c r="W683" s="1"/>
      <c r="X683" s="122"/>
      <c r="Z683" s="123"/>
      <c r="AE683" s="1"/>
      <c r="AF683" s="294"/>
    </row>
    <row r="684" spans="2:32" x14ac:dyDescent="0.55000000000000004">
      <c r="B684" s="77"/>
      <c r="C684" s="59"/>
      <c r="D684" s="49"/>
      <c r="E684" s="61"/>
      <c r="F684" s="60"/>
      <c r="G684" s="59"/>
      <c r="H684" s="61"/>
      <c r="I684" s="55"/>
      <c r="J684" s="59"/>
      <c r="K684" s="61"/>
      <c r="L684" s="59"/>
      <c r="M684" s="61"/>
      <c r="N684" s="48"/>
      <c r="O684" s="60"/>
      <c r="P684" s="124"/>
      <c r="Q684" s="60"/>
      <c r="R684" s="48"/>
      <c r="S684" s="60"/>
      <c r="T684" s="60"/>
      <c r="U684" s="78"/>
    </row>
    <row r="685" spans="2:32" ht="9.5" customHeight="1" thickBot="1" x14ac:dyDescent="0.6">
      <c r="B685" s="66"/>
      <c r="C685" s="79"/>
      <c r="D685" s="80"/>
      <c r="E685" s="82"/>
      <c r="F685" s="95"/>
      <c r="G685" s="79"/>
      <c r="H685" s="82"/>
      <c r="I685" s="82"/>
      <c r="J685" s="79"/>
      <c r="K685" s="82"/>
      <c r="L685" s="79"/>
      <c r="M685" s="82"/>
      <c r="N685" s="83"/>
      <c r="O685" s="81"/>
      <c r="P685" s="94"/>
      <c r="Q685" s="95"/>
      <c r="R685" s="120"/>
      <c r="S685" s="95"/>
      <c r="T685" s="95"/>
      <c r="U685" s="67"/>
    </row>
    <row r="687" spans="2:32" ht="13" customHeight="1" x14ac:dyDescent="0.55000000000000004">
      <c r="E687" s="112"/>
      <c r="F687" s="113"/>
      <c r="G687" s="112" t="s">
        <v>80</v>
      </c>
      <c r="H687" s="113"/>
      <c r="I687" s="113"/>
      <c r="J687" s="113"/>
      <c r="U687" s="72"/>
    </row>
    <row r="688" spans="2:32" ht="13" customHeight="1" x14ac:dyDescent="0.55000000000000004">
      <c r="E688" s="112" t="s">
        <v>98</v>
      </c>
      <c r="F688" s="113"/>
      <c r="G688" s="295" t="s">
        <v>79</v>
      </c>
      <c r="H688" s="296"/>
      <c r="I688" s="112" t="s">
        <v>106</v>
      </c>
      <c r="J688" s="113"/>
    </row>
    <row r="689" spans="2:10" ht="13" customHeight="1" x14ac:dyDescent="0.55000000000000004">
      <c r="B689" s="130"/>
      <c r="E689" s="114" t="s">
        <v>108</v>
      </c>
      <c r="F689" s="113"/>
      <c r="G689" s="115"/>
      <c r="H689" s="115"/>
      <c r="I689" s="112" t="s">
        <v>107</v>
      </c>
      <c r="J689" s="113"/>
    </row>
    <row r="690" spans="2:10" ht="18.5" customHeight="1" x14ac:dyDescent="0.55000000000000004">
      <c r="E690" s="112" t="s">
        <v>96</v>
      </c>
      <c r="F690" s="113"/>
      <c r="G690" s="112" t="s">
        <v>97</v>
      </c>
      <c r="H690" s="113"/>
      <c r="I690" s="113"/>
      <c r="J690" s="113"/>
    </row>
    <row r="691" spans="2:10" ht="13" customHeight="1" x14ac:dyDescent="0.55000000000000004">
      <c r="E691" s="112" t="s">
        <v>98</v>
      </c>
      <c r="F691" s="113"/>
      <c r="G691" s="112" t="s">
        <v>99</v>
      </c>
      <c r="H691" s="113"/>
      <c r="I691" s="113"/>
      <c r="J691" s="113"/>
    </row>
    <row r="692" spans="2:10" ht="13" customHeight="1" x14ac:dyDescent="0.55000000000000004">
      <c r="E692" s="112" t="s">
        <v>98</v>
      </c>
      <c r="F692" s="113"/>
      <c r="G692" s="112" t="s">
        <v>100</v>
      </c>
      <c r="H692" s="113"/>
      <c r="I692" s="113"/>
      <c r="J692" s="113"/>
    </row>
    <row r="693" spans="2:10" ht="13" customHeight="1" x14ac:dyDescent="0.55000000000000004">
      <c r="E693" s="112" t="s">
        <v>101</v>
      </c>
      <c r="F693" s="113"/>
      <c r="G693" s="112" t="s">
        <v>102</v>
      </c>
      <c r="H693" s="113"/>
      <c r="I693" s="113"/>
      <c r="J693" s="113"/>
    </row>
    <row r="694" spans="2:10" ht="13" customHeight="1" x14ac:dyDescent="0.55000000000000004">
      <c r="E694" s="112" t="s">
        <v>103</v>
      </c>
      <c r="F694" s="113"/>
      <c r="G694" s="112" t="s">
        <v>104</v>
      </c>
      <c r="H694" s="113"/>
      <c r="I694" s="113"/>
      <c r="J694" s="113"/>
    </row>
  </sheetData>
  <mergeCells count="12">
    <mergeCell ref="G688:H68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7"/>
  <sheetViews>
    <sheetView topLeftCell="A6" zoomScale="96" zoomScaleNormal="96" workbookViewId="0">
      <pane xSplit="1" ySplit="2" topLeftCell="B672" activePane="bottomRight" state="frozen"/>
      <selection activeCell="A6" sqref="A6"/>
      <selection pane="topRight" activeCell="B6" sqref="B6"/>
      <selection pane="bottomLeft" activeCell="A8" sqref="A8"/>
      <selection pane="bottomRight" activeCell="B682" sqref="B68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81"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81" si="6539">+AW669+1</f>
        <v>509</v>
      </c>
      <c r="AX670" s="237">
        <f t="shared" si="6508"/>
        <v>44494</v>
      </c>
      <c r="AY670" s="6">
        <v>3</v>
      </c>
      <c r="AZ670" s="238">
        <f t="shared" si="6509"/>
        <v>417</v>
      </c>
      <c r="BA670" s="238">
        <f t="shared" ref="BA670:BA681" si="6540">+BA666+1</f>
        <v>375</v>
      </c>
      <c r="BB670" s="130">
        <v>0</v>
      </c>
      <c r="BC670" s="27">
        <f t="shared" si="5255"/>
        <v>967</v>
      </c>
      <c r="BD670" s="238">
        <f t="shared" ref="BD670:BD681"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Z681"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AX681"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BE681" si="7081">+Z680</f>
        <v>44504</v>
      </c>
      <c r="BF680" s="132">
        <f t="shared" ref="BF680" si="7082">+B680</f>
        <v>10</v>
      </c>
      <c r="BG680" s="132">
        <f t="shared" ref="BG680" si="7083">+BI680</f>
        <v>9697</v>
      </c>
      <c r="BH680" s="229">
        <f t="shared" ref="BH680:BH681" si="7084">+A680</f>
        <v>44504</v>
      </c>
      <c r="BI680" s="132">
        <f t="shared" ref="BI680" si="7085">+C680</f>
        <v>9697</v>
      </c>
      <c r="BJ680" s="1">
        <f t="shared" ref="BJ680:BJ681" si="7086">+BE680</f>
        <v>44504</v>
      </c>
      <c r="BK680">
        <f t="shared" ref="BK680" si="7087">+BM680-BL680</f>
        <v>22</v>
      </c>
      <c r="BL680">
        <f t="shared" ref="BL680" si="7088">+M680</f>
        <v>20</v>
      </c>
      <c r="BM680">
        <f t="shared" ref="BM680" si="7089">+L680</f>
        <v>42</v>
      </c>
      <c r="BN680" s="1">
        <f t="shared" ref="BN680:BN681" si="7090">+BJ680</f>
        <v>44504</v>
      </c>
      <c r="BO680">
        <f t="shared" ref="BO680" si="7091">+BO676+BM680</f>
        <v>11185</v>
      </c>
      <c r="BP680">
        <f t="shared" ref="BP680" si="7092">+BP676+BL680</f>
        <v>6488</v>
      </c>
      <c r="BQ680" s="179">
        <f t="shared" ref="BQ680:BQ681"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BX681" si="7099">+A680</f>
        <v>44504</v>
      </c>
      <c r="BY680">
        <f t="shared" ref="BY680" si="7100">+AL680</f>
        <v>77</v>
      </c>
      <c r="BZ680">
        <f t="shared" ref="BZ680" si="7101">+AN680</f>
        <v>75</v>
      </c>
      <c r="CA680">
        <f t="shared" ref="CA680" si="7102">+AP680</f>
        <v>0</v>
      </c>
      <c r="CB680" s="179">
        <f t="shared" ref="CB680:CB681" si="7103">+A680</f>
        <v>44504</v>
      </c>
      <c r="CC680">
        <f t="shared" ref="CC680" si="7104">+AR680</f>
        <v>16430</v>
      </c>
      <c r="CD680">
        <f t="shared" ref="CD680" si="7105">+AT680</f>
        <v>13742</v>
      </c>
      <c r="CE680">
        <f t="shared" ref="CE680" si="7106">+AV680</f>
        <v>847</v>
      </c>
      <c r="CF680" s="179">
        <f t="shared" ref="CF680:CF681" si="7107">+A680</f>
        <v>44504</v>
      </c>
      <c r="CG680">
        <f t="shared" ref="CG680" si="7108">+AD680</f>
        <v>7</v>
      </c>
      <c r="CH680">
        <f t="shared" ref="CH680" si="7109">+AG680</f>
        <v>1</v>
      </c>
      <c r="CI680" s="179">
        <f t="shared" ref="CI680:CI681" si="7110">+A680</f>
        <v>44504</v>
      </c>
      <c r="CJ680">
        <f t="shared" ref="CJ680" si="7111">+AI680</f>
        <v>0</v>
      </c>
      <c r="CK680" s="1">
        <f t="shared" ref="CK680:CK681" si="7112">+Z680</f>
        <v>44504</v>
      </c>
      <c r="CL680" s="282">
        <f t="shared" ref="CL680" si="7113">+AD680</f>
        <v>7</v>
      </c>
      <c r="CM680" s="1">
        <f t="shared" ref="CM680:CM681" si="7114">+Z680</f>
        <v>44504</v>
      </c>
      <c r="CN680" s="283">
        <f t="shared" ref="CN680" si="7115">+AI680</f>
        <v>0</v>
      </c>
      <c r="CO680" s="179">
        <f t="shared" ref="CO680:CO681"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c r="B682" s="240"/>
      <c r="C682" s="154"/>
      <c r="D682" s="154"/>
      <c r="E682" s="147"/>
      <c r="F682" s="147"/>
      <c r="G682" s="147"/>
      <c r="H682" s="135"/>
      <c r="I682" s="147"/>
      <c r="J682" s="135"/>
      <c r="K682" s="42"/>
      <c r="L682" s="146"/>
      <c r="M682" s="147"/>
      <c r="N682" s="135"/>
      <c r="O682" s="135"/>
      <c r="P682" s="147"/>
      <c r="Q682" s="147"/>
      <c r="R682" s="135"/>
      <c r="S682" s="135"/>
      <c r="T682" s="147"/>
      <c r="U682" s="147"/>
      <c r="V682" s="135"/>
      <c r="W682" s="42"/>
      <c r="X682" s="148"/>
      <c r="Y682" s="5"/>
      <c r="Z682" s="75"/>
      <c r="AA682" s="230"/>
      <c r="AB682" s="230"/>
      <c r="AC682" s="231"/>
      <c r="AD682" s="183"/>
      <c r="AE682" s="243"/>
      <c r="AF682" s="155"/>
      <c r="AG682" s="184"/>
      <c r="AH682" s="155"/>
      <c r="AI682" s="184"/>
      <c r="AJ682" s="185"/>
      <c r="AK682" s="186"/>
      <c r="AL682" s="155"/>
      <c r="AM682" s="184"/>
      <c r="AN682" s="155"/>
      <c r="AO682" s="184"/>
      <c r="AP682" s="187"/>
      <c r="AQ682" s="186"/>
      <c r="AR682" s="155"/>
      <c r="AS682" s="184"/>
      <c r="AT682" s="155"/>
      <c r="AU682" s="184"/>
      <c r="AV682" s="188"/>
      <c r="AW682" s="238"/>
      <c r="AX682" s="237"/>
      <c r="AY682" s="6"/>
      <c r="AZ682" s="238"/>
      <c r="BA682" s="238"/>
      <c r="BB682" s="130"/>
      <c r="BC682" s="27"/>
      <c r="BD682" s="238"/>
      <c r="BE682" s="229"/>
      <c r="BF682" s="132"/>
      <c r="BG682" s="132"/>
      <c r="BH682" s="229"/>
      <c r="BI682" s="132"/>
      <c r="BJ682" s="1"/>
      <c r="BN682" s="1"/>
      <c r="BQ682" s="179"/>
      <c r="BX682" s="179"/>
      <c r="CB682" s="179"/>
      <c r="CF682" s="179"/>
      <c r="CI682" s="179"/>
      <c r="CK682" s="1"/>
      <c r="CL682" s="282"/>
      <c r="CM682" s="1"/>
      <c r="CN682" s="283"/>
      <c r="CO682" s="179"/>
    </row>
    <row r="683" spans="1:96" ht="7" customHeight="1" thickBot="1" x14ac:dyDescent="0.6">
      <c r="A683" s="66"/>
      <c r="B683" s="146"/>
      <c r="C683" s="154"/>
      <c r="D683" s="147"/>
      <c r="E683" s="147"/>
      <c r="F683" s="147"/>
      <c r="G683" s="147"/>
      <c r="H683" s="135"/>
      <c r="I683" s="147"/>
      <c r="J683" s="135"/>
      <c r="K683" s="148"/>
      <c r="L683" s="146"/>
      <c r="M683" s="147"/>
      <c r="N683" s="135"/>
      <c r="O683" s="135"/>
      <c r="P683" s="147"/>
      <c r="Q683" s="147"/>
      <c r="R683" s="135"/>
      <c r="S683" s="135"/>
      <c r="T683" s="147"/>
      <c r="U683" s="147"/>
      <c r="V683" s="135"/>
      <c r="W683" s="42"/>
      <c r="X683" s="148"/>
      <c r="Z683" s="66"/>
      <c r="AA683" s="64"/>
      <c r="AB683" s="64"/>
      <c r="AC683" s="64"/>
      <c r="AD683" s="183"/>
      <c r="AE683" s="243"/>
      <c r="AF683" s="155"/>
      <c r="AG683" s="184"/>
      <c r="AH683" s="155"/>
      <c r="AI683" s="184"/>
      <c r="AJ683" s="185"/>
      <c r="AK683" s="186"/>
      <c r="AL683" s="155"/>
      <c r="AM683" s="184"/>
      <c r="AN683" s="155"/>
      <c r="AO683" s="184"/>
      <c r="AP683" s="187"/>
      <c r="AQ683" s="186"/>
      <c r="AR683" s="155"/>
      <c r="AS683" s="184"/>
      <c r="AT683" s="155"/>
      <c r="AU683" s="184"/>
      <c r="AV683" s="188"/>
    </row>
    <row r="684" spans="1:96" x14ac:dyDescent="0.55000000000000004">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AE684">
        <f>SUM(AD443:AD448)</f>
        <v>190</v>
      </c>
      <c r="AY684" s="45" t="s">
        <v>476</v>
      </c>
      <c r="BB684" s="45" t="s">
        <v>475</v>
      </c>
      <c r="BV684">
        <f>SUM(BV442:BV683)</f>
        <v>1210</v>
      </c>
    </row>
    <row r="685" spans="1:96" x14ac:dyDescent="0.55000000000000004">
      <c r="B685">
        <f>SUM(B554:B584)</f>
        <v>832</v>
      </c>
      <c r="AI685" s="259">
        <f>SUM(AI189:AI558)</f>
        <v>205</v>
      </c>
      <c r="AY685" s="45">
        <f>SUM(AY359:AY413)</f>
        <v>69</v>
      </c>
      <c r="BB685" s="45">
        <f>SUM(BB374:BB413)</f>
        <v>941</v>
      </c>
    </row>
    <row r="686" spans="1:96" x14ac:dyDescent="0.55000000000000004">
      <c r="L686">
        <f>SUM(L97:L685)</f>
        <v>13037</v>
      </c>
      <c r="P686">
        <f>SUM(P97:P685)</f>
        <v>2684</v>
      </c>
      <c r="AD686">
        <f>SUM(AD188:AD194)</f>
        <v>82</v>
      </c>
      <c r="AY686" s="45" t="s">
        <v>687</v>
      </c>
    </row>
    <row r="687" spans="1:96" ht="15" customHeight="1" x14ac:dyDescent="0.55000000000000004">
      <c r="A687" s="130"/>
      <c r="D687">
        <f>SUM(B229:B259)</f>
        <v>435</v>
      </c>
      <c r="Z687" s="130"/>
      <c r="AA687" s="130"/>
      <c r="AB687" s="130"/>
      <c r="AC687" s="130"/>
      <c r="AF687">
        <f>SUM(AD188:AD558)</f>
        <v>10740</v>
      </c>
      <c r="AY687" s="45">
        <f>SUM(AY581:AY683)</f>
        <v>47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4"/>
  <sheetViews>
    <sheetView zoomScaleNormal="100" workbookViewId="0">
      <pane xSplit="3" ySplit="1" topLeftCell="D438" activePane="bottomRight" state="frozen"/>
      <selection pane="topRight" activeCell="C1" sqref="C1"/>
      <selection pane="bottomLeft" activeCell="A2" sqref="A2"/>
      <selection pane="bottomRight" activeCell="D445" sqref="D44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f t="shared" ref="B442" si="1027">SUM(D442:AF442)-I442</f>
        <v>17</v>
      </c>
      <c r="C442" s="1">
        <v>44503</v>
      </c>
      <c r="D442">
        <v>3</v>
      </c>
      <c r="E442">
        <v>3</v>
      </c>
      <c r="I442" s="265">
        <f t="shared" ref="I442" si="1028">SUM(J442:AE442)</f>
        <v>11</v>
      </c>
      <c r="N442">
        <v>5</v>
      </c>
      <c r="W442">
        <v>2</v>
      </c>
      <c r="AA442">
        <v>1</v>
      </c>
      <c r="AD442">
        <v>3</v>
      </c>
      <c r="AG442" s="1">
        <f t="shared" ref="AG442" si="1029">+C442</f>
        <v>44503</v>
      </c>
      <c r="AH442" s="266">
        <f t="shared" ref="AH442" si="1030">+B442</f>
        <v>17</v>
      </c>
      <c r="AI442">
        <f t="shared" ref="AI442" si="1031">+D442</f>
        <v>3</v>
      </c>
    </row>
    <row r="443" spans="2:35" ht="17.5" customHeight="1" x14ac:dyDescent="0.55000000000000004">
      <c r="B443" s="265">
        <f t="shared" ref="B443" si="1032">SUM(D443:AF443)-I443</f>
        <v>10</v>
      </c>
      <c r="C443" s="1">
        <v>44504</v>
      </c>
      <c r="D443">
        <v>3</v>
      </c>
      <c r="E443">
        <v>1</v>
      </c>
      <c r="I443" s="265">
        <f t="shared" ref="I443" si="1033">SUM(J443:AE443)</f>
        <v>6</v>
      </c>
      <c r="N443">
        <v>3</v>
      </c>
      <c r="X443">
        <v>1</v>
      </c>
      <c r="AC443">
        <v>1</v>
      </c>
      <c r="AD443">
        <v>1</v>
      </c>
      <c r="AG443" s="1">
        <f t="shared" ref="AG443" si="1034">+C443</f>
        <v>44504</v>
      </c>
      <c r="AH443" s="266">
        <f t="shared" ref="AH443" si="1035">+B443</f>
        <v>10</v>
      </c>
      <c r="AI443">
        <f t="shared" ref="AI443" si="1036">+D443</f>
        <v>3</v>
      </c>
    </row>
    <row r="444" spans="2:35" ht="17.5" customHeight="1" x14ac:dyDescent="0.55000000000000004">
      <c r="B444" s="265">
        <f t="shared" ref="B444" si="1037">SUM(D444:AF444)-I444</f>
        <v>15</v>
      </c>
      <c r="C444" s="1">
        <v>44505</v>
      </c>
      <c r="D444">
        <v>3</v>
      </c>
      <c r="E444">
        <v>3</v>
      </c>
      <c r="F444">
        <v>2</v>
      </c>
      <c r="G444">
        <v>1</v>
      </c>
      <c r="H444">
        <v>3</v>
      </c>
      <c r="I444" s="265">
        <f t="shared" ref="I444" si="1038">SUM(J444:AE444)</f>
        <v>3</v>
      </c>
      <c r="AC444">
        <v>1</v>
      </c>
      <c r="AD444">
        <v>2</v>
      </c>
      <c r="AG444" s="1">
        <f t="shared" ref="AG444" si="1039">+C444</f>
        <v>44505</v>
      </c>
      <c r="AH444" s="266">
        <f t="shared" ref="AH444" si="1040">+B444</f>
        <v>15</v>
      </c>
      <c r="AI444">
        <f t="shared" ref="AI444" si="1041">+D444</f>
        <v>3</v>
      </c>
    </row>
    <row r="445" spans="2:35" ht="17.5" customHeight="1" x14ac:dyDescent="0.55000000000000004">
      <c r="B445" s="265"/>
      <c r="C445" s="1"/>
      <c r="E445" s="293"/>
      <c r="I445" s="265"/>
      <c r="AG445" s="1"/>
      <c r="AH445" s="266"/>
    </row>
    <row r="446" spans="2:35" x14ac:dyDescent="0.55000000000000004">
      <c r="B446" s="240"/>
      <c r="C446" s="1"/>
      <c r="AG446" s="278">
        <v>1</v>
      </c>
    </row>
    <row r="447" spans="2:35" s="264" customFormat="1" ht="5" customHeight="1" x14ac:dyDescent="0.55000000000000004">
      <c r="B447" s="263"/>
      <c r="C447" s="262"/>
      <c r="AF447" s="5"/>
    </row>
    <row r="448" spans="2:35" ht="5.5" customHeight="1" x14ac:dyDescent="0.55000000000000004">
      <c r="B448" s="256"/>
      <c r="C448" s="1"/>
    </row>
    <row r="449" spans="2:31" x14ac:dyDescent="0.55000000000000004">
      <c r="B449">
        <f>SUM(B2:B448)</f>
        <v>7358</v>
      </c>
      <c r="C449" s="1" t="s">
        <v>348</v>
      </c>
      <c r="D449" s="27">
        <f>SUM(D2:D448)</f>
        <v>1861</v>
      </c>
      <c r="E449" s="27">
        <f>SUM(E2:E448)</f>
        <v>1346</v>
      </c>
      <c r="F449" s="27">
        <f>SUM(F2:F448)</f>
        <v>575</v>
      </c>
      <c r="G449" s="27">
        <f>SUM(G2:G448)</f>
        <v>323</v>
      </c>
      <c r="H449" s="27">
        <f>SUM(H2:H448)</f>
        <v>470</v>
      </c>
      <c r="J449">
        <f t="shared" ref="J449:AE449" si="1042">SUM(J2:J448)</f>
        <v>123</v>
      </c>
      <c r="K449">
        <f t="shared" si="1042"/>
        <v>6</v>
      </c>
      <c r="L449">
        <f t="shared" si="1042"/>
        <v>18</v>
      </c>
      <c r="M449">
        <f t="shared" si="1042"/>
        <v>31</v>
      </c>
      <c r="N449">
        <f t="shared" si="1042"/>
        <v>91</v>
      </c>
      <c r="O449">
        <f t="shared" si="1042"/>
        <v>17</v>
      </c>
      <c r="P449">
        <f t="shared" si="1042"/>
        <v>26</v>
      </c>
      <c r="Q449">
        <f t="shared" si="1042"/>
        <v>116</v>
      </c>
      <c r="R449">
        <f t="shared" si="1042"/>
        <v>18</v>
      </c>
      <c r="S449">
        <f t="shared" si="1042"/>
        <v>77</v>
      </c>
      <c r="T449">
        <f t="shared" si="1042"/>
        <v>64</v>
      </c>
      <c r="U449">
        <f t="shared" si="1042"/>
        <v>114</v>
      </c>
      <c r="V449">
        <f t="shared" si="1042"/>
        <v>1</v>
      </c>
      <c r="W449">
        <f t="shared" si="1042"/>
        <v>6</v>
      </c>
      <c r="X449">
        <f t="shared" si="1042"/>
        <v>101</v>
      </c>
      <c r="Y449">
        <f t="shared" si="1042"/>
        <v>136</v>
      </c>
      <c r="Z449">
        <f t="shared" si="1042"/>
        <v>1</v>
      </c>
      <c r="AA449">
        <f t="shared" si="1042"/>
        <v>122</v>
      </c>
      <c r="AB449">
        <f t="shared" si="1042"/>
        <v>53</v>
      </c>
      <c r="AC449">
        <f t="shared" si="1042"/>
        <v>280</v>
      </c>
      <c r="AD449">
        <f t="shared" si="1042"/>
        <v>1163</v>
      </c>
      <c r="AE449">
        <f t="shared" si="1042"/>
        <v>219</v>
      </c>
    </row>
    <row r="450" spans="2:31" x14ac:dyDescent="0.55000000000000004">
      <c r="C450" s="1"/>
    </row>
    <row r="451" spans="2:31" ht="5" customHeight="1" x14ac:dyDescent="0.55000000000000004">
      <c r="C451" s="1"/>
    </row>
    <row r="454" spans="2:31" x14ac:dyDescent="0.55000000000000004">
      <c r="B454" s="240"/>
      <c r="J45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79" zoomScale="70" zoomScaleNormal="70" workbookViewId="0">
      <selection activeCell="S90" sqref="S9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9"/>
  <sheetViews>
    <sheetView topLeftCell="A2" workbookViewId="0">
      <pane xSplit="2" ySplit="2" topLeftCell="C481" activePane="bottomRight" state="frozen"/>
      <selection activeCell="O24" sqref="O24"/>
      <selection pane="topRight" activeCell="O24" sqref="O24"/>
      <selection pane="bottomLeft" activeCell="O24" sqref="O24"/>
      <selection pane="bottomRight" activeCell="G486" sqref="G48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757</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758</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759</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B486" s="249"/>
      <c r="C486" s="45"/>
      <c r="G486" s="1"/>
      <c r="H486" s="130"/>
      <c r="I486" s="248"/>
      <c r="J486" s="130"/>
      <c r="K486" s="253"/>
      <c r="L486" s="276"/>
      <c r="M486" s="5"/>
      <c r="N486" s="253"/>
      <c r="O486" s="130"/>
      <c r="P486" s="130"/>
      <c r="Q486" s="6"/>
      <c r="R486" s="277"/>
      <c r="S486" s="239"/>
      <c r="T486" s="254"/>
      <c r="U486" s="279"/>
      <c r="V486" s="5"/>
      <c r="W486" s="27"/>
      <c r="X486" s="254"/>
      <c r="Y486" s="5"/>
      <c r="Z486" s="251"/>
    </row>
    <row r="487" spans="1:26" x14ac:dyDescent="0.55000000000000004">
      <c r="B487" s="249"/>
      <c r="C487" s="45"/>
      <c r="G487" s="1"/>
      <c r="H487" s="129"/>
      <c r="I487" s="286"/>
      <c r="J487" s="129"/>
      <c r="K487" s="287"/>
      <c r="L487" s="288"/>
      <c r="M487" s="286"/>
      <c r="N487" s="287"/>
      <c r="O487" s="129"/>
      <c r="P487" s="286"/>
      <c r="Q487" s="289"/>
      <c r="R487" s="290"/>
      <c r="S487" s="289"/>
      <c r="T487" s="129"/>
      <c r="U487" s="291"/>
      <c r="V487" s="286"/>
      <c r="W487" s="286"/>
      <c r="X487" s="129"/>
      <c r="Y487" s="286"/>
      <c r="Z487" s="129"/>
    </row>
    <row r="488" spans="1:26" ht="7.5" customHeight="1" x14ac:dyDescent="0.55000000000000004">
      <c r="H488" s="286"/>
      <c r="I488" s="286"/>
      <c r="J488" s="286"/>
      <c r="K488" s="286"/>
      <c r="L488" s="292"/>
      <c r="M488" s="286"/>
      <c r="N488" s="286"/>
      <c r="O488" s="286"/>
      <c r="P488" s="286"/>
      <c r="Q488" s="286"/>
      <c r="R488" s="292"/>
      <c r="S488" s="286"/>
      <c r="T488" s="286"/>
      <c r="U488" s="286"/>
      <c r="V488" s="286"/>
      <c r="W488" s="286"/>
      <c r="X488" s="129"/>
      <c r="Y488" s="286"/>
      <c r="Z488" s="129"/>
    </row>
    <row r="489" spans="1:26" x14ac:dyDescent="0.55000000000000004">
      <c r="H489" s="286"/>
      <c r="I489" s="286"/>
      <c r="J489" s="286"/>
      <c r="K489" s="286"/>
      <c r="L489" s="292"/>
      <c r="M489" s="286"/>
      <c r="N489" s="286"/>
      <c r="O489" s="286"/>
      <c r="P489" s="286"/>
      <c r="Q489" s="286"/>
      <c r="R489" s="292"/>
      <c r="S489" s="286"/>
      <c r="T489" s="286"/>
      <c r="U489" s="286"/>
      <c r="V489" s="286"/>
      <c r="W489" s="286"/>
      <c r="X489" s="129"/>
      <c r="Y489" s="286"/>
      <c r="Z48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2021-11-06T04:41:25Z</dcterms:modified>
</cp:coreProperties>
</file>