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8680DA3B-0ED3-45B5-AEA6-1AE6268A4018}" xr6:coauthVersionLast="47" xr6:coauthVersionMax="47" xr10:uidLastSave="{00000000-0000-0000-0000-000000000000}"/>
  <bookViews>
    <workbookView xWindow="-110" yWindow="-110" windowWidth="19420" windowHeight="9800" tabRatio="802"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Q687" i="5" l="1"/>
  <c r="CP687" i="5" s="1"/>
  <c r="AO687" i="5"/>
  <c r="AM687" i="5"/>
  <c r="AK687" i="5"/>
  <c r="AI687" i="5"/>
  <c r="AG687" i="5"/>
  <c r="AE688" i="2"/>
  <c r="AB688" i="2"/>
  <c r="AA688" i="2"/>
  <c r="Z688" i="2"/>
  <c r="Y688" i="2"/>
  <c r="X688" i="2"/>
  <c r="W688" i="2"/>
  <c r="P688" i="2"/>
  <c r="O688" i="2"/>
  <c r="M688" i="2"/>
  <c r="K688" i="2"/>
  <c r="H688" i="2"/>
  <c r="AS687" i="5"/>
  <c r="CR687" i="5" s="1"/>
  <c r="AU687" i="5"/>
  <c r="CQ687" i="5" s="1"/>
  <c r="CO687" i="5"/>
  <c r="CN687" i="5"/>
  <c r="CM687" i="5"/>
  <c r="CK687" i="5"/>
  <c r="CJ687" i="5"/>
  <c r="CI687" i="5"/>
  <c r="CH687" i="5"/>
  <c r="CF687" i="5"/>
  <c r="CE687" i="5"/>
  <c r="CD687" i="5"/>
  <c r="CC687" i="5"/>
  <c r="CB687" i="5"/>
  <c r="CA687" i="5"/>
  <c r="BZ687" i="5"/>
  <c r="BY687" i="5"/>
  <c r="BX687" i="5"/>
  <c r="BV687" i="5"/>
  <c r="BW687" i="5" s="1"/>
  <c r="BT687" i="5"/>
  <c r="BS687" i="5"/>
  <c r="BR687" i="5"/>
  <c r="BQ687" i="5"/>
  <c r="BM687" i="5"/>
  <c r="BK687" i="5" s="1"/>
  <c r="BL687" i="5"/>
  <c r="BP687" i="5" s="1"/>
  <c r="BI687" i="5"/>
  <c r="BH687" i="5"/>
  <c r="BG687" i="5"/>
  <c r="BF687" i="5"/>
  <c r="BE687" i="5"/>
  <c r="BJ687" i="5" s="1"/>
  <c r="BN687" i="5" s="1"/>
  <c r="BD687" i="5"/>
  <c r="BC687" i="5"/>
  <c r="BA687" i="5"/>
  <c r="AZ687" i="5"/>
  <c r="AX687" i="5"/>
  <c r="AW687" i="5"/>
  <c r="AD687" i="5"/>
  <c r="AE687" i="5" s="1"/>
  <c r="AC687" i="5"/>
  <c r="AB687" i="5"/>
  <c r="AA687" i="5"/>
  <c r="Z687" i="5"/>
  <c r="Y687" i="5"/>
  <c r="C687" i="5"/>
  <c r="D687" i="5" s="1"/>
  <c r="AI450" i="7"/>
  <c r="AG450" i="7"/>
  <c r="I450" i="7"/>
  <c r="B450" i="7" s="1"/>
  <c r="AH450" i="7" s="1"/>
  <c r="Y491" i="6"/>
  <c r="Z491" i="6" s="1"/>
  <c r="V491" i="6"/>
  <c r="X491" i="6" s="1"/>
  <c r="U491" i="6"/>
  <c r="T491" i="6"/>
  <c r="S491" i="6"/>
  <c r="R491" i="6"/>
  <c r="N491" i="6"/>
  <c r="L491" i="6"/>
  <c r="K491" i="6"/>
  <c r="I491" i="6"/>
  <c r="W491" i="6" s="1"/>
  <c r="F491" i="6"/>
  <c r="A491" i="6"/>
  <c r="AI686" i="5"/>
  <c r="CN686" i="5" s="1"/>
  <c r="AG686" i="5"/>
  <c r="AE687" i="2"/>
  <c r="AA687" i="2"/>
  <c r="Z687" i="2"/>
  <c r="X687" i="2"/>
  <c r="W687" i="2"/>
  <c r="P687" i="2"/>
  <c r="CR686" i="5"/>
  <c r="CO686" i="5"/>
  <c r="CI686" i="5"/>
  <c r="CH686" i="5"/>
  <c r="CF686" i="5"/>
  <c r="CE686" i="5"/>
  <c r="CD686" i="5"/>
  <c r="CC686" i="5"/>
  <c r="CB686" i="5"/>
  <c r="CA686" i="5"/>
  <c r="BZ686" i="5"/>
  <c r="BY686" i="5"/>
  <c r="BX686" i="5"/>
  <c r="BT686" i="5"/>
  <c r="BS686" i="5"/>
  <c r="BR686" i="5"/>
  <c r="BQ686" i="5"/>
  <c r="BM686" i="5"/>
  <c r="BL686" i="5"/>
  <c r="BH686" i="5"/>
  <c r="BF686" i="5"/>
  <c r="BE686" i="5"/>
  <c r="BJ686" i="5" s="1"/>
  <c r="BN686" i="5" s="1"/>
  <c r="AX686" i="5"/>
  <c r="AU686" i="5"/>
  <c r="CQ686" i="5" s="1"/>
  <c r="AS686" i="5"/>
  <c r="AQ686" i="5"/>
  <c r="CP686" i="5" s="1"/>
  <c r="AO686" i="5"/>
  <c r="AM686" i="5"/>
  <c r="AK686" i="5"/>
  <c r="AD686" i="5"/>
  <c r="AC686" i="5"/>
  <c r="AB686" i="5"/>
  <c r="AA686" i="5"/>
  <c r="Z686" i="5"/>
  <c r="CM686" i="5" s="1"/>
  <c r="AI449" i="7"/>
  <c r="AG449" i="7"/>
  <c r="I449" i="7"/>
  <c r="B449" i="7" s="1"/>
  <c r="AH449" i="7" s="1"/>
  <c r="F490" i="6"/>
  <c r="A490" i="6"/>
  <c r="Y490" i="6"/>
  <c r="V490" i="6"/>
  <c r="U490" i="6"/>
  <c r="AU685" i="5"/>
  <c r="AS685" i="5"/>
  <c r="CR685" i="5" s="1"/>
  <c r="AQ685" i="5"/>
  <c r="CP685" i="5" s="1"/>
  <c r="AO685" i="5"/>
  <c r="AM685" i="5"/>
  <c r="AK685" i="5"/>
  <c r="AI685" i="5"/>
  <c r="CJ685" i="5" s="1"/>
  <c r="AG685" i="5"/>
  <c r="AF686" i="2"/>
  <c r="AE686" i="2"/>
  <c r="AA686" i="2"/>
  <c r="Z686" i="2"/>
  <c r="X686" i="2"/>
  <c r="W686" i="2"/>
  <c r="P686" i="2"/>
  <c r="CQ685" i="5"/>
  <c r="CO685" i="5"/>
  <c r="CN685" i="5"/>
  <c r="CI685" i="5"/>
  <c r="CH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I448" i="7"/>
  <c r="B448" i="7" s="1"/>
  <c r="AH448" i="7" s="1"/>
  <c r="Y489" i="6"/>
  <c r="V489" i="6"/>
  <c r="U489" i="6"/>
  <c r="BF688" i="5"/>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I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I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I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I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I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I442" i="7"/>
  <c r="B442" i="7" s="1"/>
  <c r="AH442" i="7" s="1"/>
  <c r="Y483" i="6"/>
  <c r="V483" i="6"/>
  <c r="U483" i="6"/>
  <c r="AQ678" i="5"/>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J678" i="5"/>
  <c r="CI678" i="5"/>
  <c r="CF678" i="5"/>
  <c r="CE678" i="5"/>
  <c r="CD678" i="5"/>
  <c r="CC678" i="5"/>
  <c r="CB678" i="5"/>
  <c r="CA678" i="5"/>
  <c r="BZ678" i="5"/>
  <c r="BY678" i="5"/>
  <c r="BX678" i="5"/>
  <c r="BT678" i="5"/>
  <c r="BS678" i="5"/>
  <c r="BR678" i="5"/>
  <c r="BQ678" i="5"/>
  <c r="BM678" i="5"/>
  <c r="BL678" i="5"/>
  <c r="BK678" i="5" s="1"/>
  <c r="BH678" i="5"/>
  <c r="BF678" i="5"/>
  <c r="AX678" i="5"/>
  <c r="AD678" i="5"/>
  <c r="CL678" i="5" s="1"/>
  <c r="AC678" i="5"/>
  <c r="AB678" i="5"/>
  <c r="AA678" i="5"/>
  <c r="Z678" i="5"/>
  <c r="CM678" i="5" s="1"/>
  <c r="AI441" i="7"/>
  <c r="AG441" i="7"/>
  <c r="I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G687" i="5" l="1"/>
  <c r="CL687" i="5"/>
  <c r="I688" i="2"/>
  <c r="BO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91"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93" i="5"/>
  <c r="AS581" i="5"/>
  <c r="CR581" i="5" s="1"/>
  <c r="AG581" i="5"/>
  <c r="CH581" i="5" s="1"/>
  <c r="W45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55"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5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5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90" i="5" s="1"/>
  <c r="CG443" i="5"/>
  <c r="AE69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91" i="5"/>
  <c r="CI378" i="5" l="1"/>
  <c r="CF378" i="5"/>
  <c r="CE378" i="5"/>
  <c r="CD378" i="5"/>
  <c r="CC378" i="5"/>
  <c r="CB378" i="5"/>
  <c r="CA378" i="5"/>
  <c r="BZ378" i="5"/>
  <c r="BY378" i="5"/>
  <c r="BX378" i="5"/>
  <c r="BT378" i="5"/>
  <c r="BS378" i="5"/>
  <c r="BR378" i="5"/>
  <c r="BQ378" i="5"/>
  <c r="BL378" i="5"/>
  <c r="BM378" i="5"/>
  <c r="BH378" i="5"/>
  <c r="BF378" i="5"/>
  <c r="BB691"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I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55"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55" i="7"/>
  <c r="AD455" i="7"/>
  <c r="AC455" i="7"/>
  <c r="AA455" i="7"/>
  <c r="G455" i="7"/>
  <c r="X455" i="7"/>
  <c r="M455" i="7"/>
  <c r="E455"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6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9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9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93" i="5"/>
  <c r="AD69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92" i="5"/>
  <c r="L69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6" i="5" l="1"/>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86" i="5" l="1"/>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W490" i="6" s="1"/>
  <c r="Y381" i="2"/>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Y687" i="2" l="1"/>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55" i="7"/>
  <c r="S455" i="7"/>
  <c r="Q455" i="7"/>
  <c r="Y455" i="7"/>
  <c r="AB45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55" i="7"/>
  <c r="AI371" i="7"/>
  <c r="R455" i="7"/>
  <c r="B371" i="7"/>
  <c r="AH371" i="7" s="1"/>
  <c r="T455"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55" i="7"/>
  <c r="L455" i="7"/>
  <c r="J455" i="7"/>
  <c r="D455" i="7"/>
  <c r="AI392" i="7"/>
  <c r="H455" i="7"/>
  <c r="B392" i="7"/>
  <c r="AH392" i="7" s="1"/>
  <c r="F455"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B455" i="7"/>
  <c r="AB684" i="2" l="1"/>
  <c r="M685" i="2"/>
  <c r="M686" i="2" s="1"/>
  <c r="M687" i="2" s="1"/>
  <c r="I684" i="2"/>
  <c r="AB683" i="2"/>
  <c r="I683" i="2"/>
  <c r="AB682" i="2"/>
  <c r="I682" i="2"/>
  <c r="AB681" i="2"/>
  <c r="I681" i="2"/>
  <c r="AB680" i="2"/>
  <c r="I680" i="2"/>
  <c r="AB679" i="2"/>
  <c r="I679" i="2"/>
  <c r="AB678" i="2"/>
  <c r="I678" i="2"/>
  <c r="AB677" i="2"/>
  <c r="I677" i="2"/>
  <c r="AB676" i="2"/>
  <c r="I676" i="2"/>
  <c r="AB675" i="2"/>
  <c r="I675" i="2"/>
  <c r="AB674" i="2"/>
  <c r="I674" i="2"/>
  <c r="AB687" i="2" l="1"/>
  <c r="I687" i="2"/>
  <c r="AB686" i="2"/>
  <c r="I686" i="2"/>
  <c r="AB685" i="2"/>
  <c r="I685" i="2"/>
</calcChain>
</file>

<file path=xl/sharedStrings.xml><?xml version="1.0" encoding="utf-8"?>
<sst xmlns="http://schemas.openxmlformats.org/spreadsheetml/2006/main" count="1012" uniqueCount="764">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</sst>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国家衛健委発表に基づく感染状況!$X$27:$X$691</c:f>
              <c:numCache>
                <c:formatCode>#,##0_);[Red]\(#,##0\)</c:formatCode>
                <c:ptCount val="6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国家衛健委発表に基づく感染状況!$Y$27:$Y$691</c:f>
              <c:numCache>
                <c:formatCode>General</c:formatCode>
                <c:ptCount val="6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香港マカオ台湾の患者・海外輸入症例・無症状病原体保有者!$CK$189:$CK$689</c:f>
              <c:numCache>
                <c:formatCode>m"月"d"日"</c:formatCode>
                <c:ptCount val="5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numCache>
            </c:numRef>
          </c:cat>
          <c:val>
            <c:numRef>
              <c:f>香港マカオ台湾の患者・海外輸入症例・無症状病原体保有者!$CL$189:$CL$689</c:f>
              <c:numCache>
                <c:formatCode>General</c:formatCode>
                <c:ptCount val="5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省市別輸入症例数変化!$C$2:$C$453</c:f>
              <c:numCache>
                <c:formatCode>m"月"d"日"</c:formatCode>
                <c:ptCount val="4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numCache>
            </c:numRef>
          </c:cat>
          <c:val>
            <c:numRef>
              <c:f>省市別輸入症例数変化!$D$2:$D$453</c:f>
              <c:numCache>
                <c:formatCode>General</c:formatCode>
                <c:ptCount val="45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省市別輸入症例数変化!$C$2:$C$453</c:f>
              <c:numCache>
                <c:formatCode>m"月"d"日"</c:formatCode>
                <c:ptCount val="4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numCache>
            </c:numRef>
          </c:cat>
          <c:val>
            <c:numRef>
              <c:f>省市別輸入症例数変化!$E$2:$E$453</c:f>
              <c:numCache>
                <c:formatCode>General</c:formatCode>
                <c:ptCount val="45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省市別輸入症例数変化!$C$2:$C$453</c:f>
              <c:numCache>
                <c:formatCode>m"月"d"日"</c:formatCode>
                <c:ptCount val="4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numCache>
            </c:numRef>
          </c:cat>
          <c:val>
            <c:numRef>
              <c:f>省市別輸入症例数変化!$F$2:$F$453</c:f>
              <c:numCache>
                <c:formatCode>General</c:formatCode>
                <c:ptCount val="45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省市別輸入症例数変化!$C$2:$C$453</c:f>
              <c:numCache>
                <c:formatCode>m"月"d"日"</c:formatCode>
                <c:ptCount val="4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numCache>
            </c:numRef>
          </c:cat>
          <c:val>
            <c:numRef>
              <c:f>省市別輸入症例数変化!$G$2:$G$453</c:f>
              <c:numCache>
                <c:formatCode>General</c:formatCode>
                <c:ptCount val="45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省市別輸入症例数変化!$C$2:$C$453</c:f>
              <c:numCache>
                <c:formatCode>m"月"d"日"</c:formatCode>
                <c:ptCount val="4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numCache>
            </c:numRef>
          </c:cat>
          <c:val>
            <c:numRef>
              <c:f>省市別輸入症例数変化!$H$2:$H$453</c:f>
              <c:numCache>
                <c:formatCode>General</c:formatCode>
                <c:ptCount val="45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省市別輸入症例数変化!$C$2:$C$453</c:f>
              <c:numCache>
                <c:formatCode>m"月"d"日"</c:formatCode>
                <c:ptCount val="4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numCache>
            </c:numRef>
          </c:cat>
          <c:val>
            <c:numRef>
              <c:f>省市別輸入症例数変化!$I$2:$I$453</c:f>
              <c:numCache>
                <c:formatCode>0_);[Red]\(0\)</c:formatCode>
                <c:ptCount val="45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pt idx="441">
                  <c:v>6</c:v>
                </c:pt>
                <c:pt idx="442">
                  <c:v>3</c:v>
                </c:pt>
                <c:pt idx="443">
                  <c:v>15</c:v>
                </c:pt>
                <c:pt idx="444">
                  <c:v>13</c:v>
                </c:pt>
                <c:pt idx="445">
                  <c:v>9</c:v>
                </c:pt>
                <c:pt idx="446">
                  <c:v>11</c:v>
                </c:pt>
                <c:pt idx="447">
                  <c:v>10</c:v>
                </c:pt>
                <c:pt idx="448">
                  <c:v>10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省市別輸入症例数変化!$AG$2:$AG$452</c:f>
              <c:numCache>
                <c:formatCode>m"月"d"日"</c:formatCode>
                <c:ptCount val="4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50" formatCode="General">
                  <c:v>1</c:v>
                </c:pt>
              </c:numCache>
            </c:numRef>
          </c:cat>
          <c:val>
            <c:numRef>
              <c:f>省市別輸入症例数変化!$AH$2:$AH$452</c:f>
              <c:numCache>
                <c:formatCode>0_);[Red]\(0\)</c:formatCode>
                <c:ptCount val="45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省市別輸入症例数変化!$AG$2:$AG$452</c:f>
              <c:numCache>
                <c:formatCode>m"月"d"日"</c:formatCode>
                <c:ptCount val="4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50" formatCode="General">
                  <c:v>1</c:v>
                </c:pt>
              </c:numCache>
            </c:numRef>
          </c:cat>
          <c:val>
            <c:numRef>
              <c:f>省市別輸入症例数変化!$AI$2:$AI$452</c:f>
              <c:numCache>
                <c:formatCode>General</c:formatCode>
                <c:ptCount val="45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香港マカオ台湾の患者・海外輸入症例・無症状病原体保有者!$BR$29:$BR$689</c:f>
              <c:numCache>
                <c:formatCode>General</c:formatCode>
                <c:ptCount val="66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香港マカオ台湾の患者・海外輸入症例・無症状病原体保有者!$BS$29:$BS$689</c:f>
              <c:numCache>
                <c:formatCode>General</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香港マカオ台湾の患者・海外輸入症例・無症状病原体保有者!$BT$29:$BT$689</c:f>
              <c:numCache>
                <c:formatCode>General</c:formatCode>
                <c:ptCount val="66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香港マカオ台湾の患者・海外輸入症例・無症状病原体保有者!$AX$169:$AX$689</c:f>
              <c:numCache>
                <c:formatCode>m"月"d"日"</c:formatCode>
                <c:ptCount val="5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numCache>
            </c:numRef>
          </c:cat>
          <c:val>
            <c:numRef>
              <c:f>香港マカオ台湾の患者・海外輸入症例・無症状病原体保有者!$AY$169:$AY$689</c:f>
              <c:numCache>
                <c:formatCode>General</c:formatCode>
                <c:ptCount val="52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香港マカオ台湾の患者・海外輸入症例・無症状病原体保有者!$AX$169:$AX$689</c:f>
              <c:numCache>
                <c:formatCode>m"月"d"日"</c:formatCode>
                <c:ptCount val="5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numCache>
            </c:numRef>
          </c:cat>
          <c:val>
            <c:numRef>
              <c:f>香港マカオ台湾の患者・海外輸入症例・無症状病原体保有者!$BB$169:$BB$689</c:f>
              <c:numCache>
                <c:formatCode>General</c:formatCode>
                <c:ptCount val="52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香港マカオ台湾の患者・海外輸入症例・無症状病原体保有者!$AX$169:$AX$689</c:f>
              <c:numCache>
                <c:formatCode>m"月"d"日"</c:formatCode>
                <c:ptCount val="5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numCache>
            </c:numRef>
          </c:cat>
          <c:val>
            <c:numRef>
              <c:f>香港マカオ台湾の患者・海外輸入症例・無症状病原体保有者!$AZ$169:$AZ$689</c:f>
              <c:numCache>
                <c:formatCode>General</c:formatCode>
                <c:ptCount val="52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香港マカオ台湾の患者・海外輸入症例・無症状病原体保有者!$AX$169:$AX$689</c:f>
              <c:numCache>
                <c:formatCode>m"月"d"日"</c:formatCode>
                <c:ptCount val="5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numCache>
            </c:numRef>
          </c:cat>
          <c:val>
            <c:numRef>
              <c:f>香港マカオ台湾の患者・海外輸入症例・無症状病原体保有者!$BC$169:$BC$689</c:f>
              <c:numCache>
                <c:formatCode>General</c:formatCode>
                <c:ptCount val="52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新疆の情況!$U$6:$U$494</c:f>
              <c:strCache>
                <c:ptCount val="4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strCache>
            </c:strRef>
          </c:cat>
          <c:val>
            <c:numRef>
              <c:f>新疆の情況!$V$6:$V$494</c:f>
              <c:numCache>
                <c:formatCode>General</c:formatCode>
                <c:ptCount val="48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新疆の情況!$U$6:$U$494</c:f>
              <c:strCache>
                <c:ptCount val="4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strCache>
            </c:strRef>
          </c:cat>
          <c:val>
            <c:numRef>
              <c:f>新疆の情況!$Y$6:$Y$494</c:f>
              <c:numCache>
                <c:formatCode>General</c:formatCode>
                <c:ptCount val="48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新疆の情況!$U$6:$U$494</c:f>
              <c:strCache>
                <c:ptCount val="4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strCache>
            </c:strRef>
          </c:cat>
          <c:val>
            <c:numRef>
              <c:f>新疆の情況!$W$6:$W$494</c:f>
              <c:numCache>
                <c:formatCode>General</c:formatCode>
                <c:ptCount val="48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新疆の情況!$U$6:$U$494</c:f>
              <c:strCache>
                <c:ptCount val="4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strCache>
            </c:strRef>
          </c:cat>
          <c:val>
            <c:numRef>
              <c:f>新疆の情況!$X$6:$X$494</c:f>
              <c:numCache>
                <c:formatCode>General</c:formatCode>
                <c:ptCount val="48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新疆の情況!$U$6:$U$494</c:f>
              <c:strCache>
                <c:ptCount val="4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strCache>
            </c:strRef>
          </c:cat>
          <c:val>
            <c:numRef>
              <c:f>新疆の情況!$Z$6:$Z$494</c:f>
              <c:numCache>
                <c:formatCode>General</c:formatCode>
                <c:ptCount val="48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国家衛健委発表に基づく感染状況!$X$27:$X$691</c:f>
              <c:numCache>
                <c:formatCode>#,##0_);[Red]\(#,##0\)</c:formatCode>
                <c:ptCount val="6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国家衛健委発表に基づく感染状況!$Y$27:$Y$691</c:f>
              <c:numCache>
                <c:formatCode>General</c:formatCode>
                <c:ptCount val="6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国家衛健委発表に基づく感染状況!$AA$27:$AA$691</c:f>
              <c:numCache>
                <c:formatCode>General</c:formatCode>
                <c:ptCount val="6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国家衛健委発表に基づく感染状況!$AB$27:$AB$691</c:f>
              <c:numCache>
                <c:formatCode>General</c:formatCode>
                <c:ptCount val="6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国家衛健委発表に基づく感染状況!$X$27:$X$691</c:f>
              <c:numCache>
                <c:formatCode>#,##0_);[Red]\(#,##0\)</c:formatCode>
                <c:ptCount val="6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国家衛健委発表に基づく感染状況!$Y$27:$Y$691</c:f>
              <c:numCache>
                <c:formatCode>General</c:formatCode>
                <c:ptCount val="6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国家衛健委発表に基づく感染状況!$AA$27:$AA$691</c:f>
              <c:numCache>
                <c:formatCode>General</c:formatCode>
                <c:ptCount val="6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国家衛健委発表に基づく感染状況!$AB$27:$AB$691</c:f>
              <c:numCache>
                <c:formatCode>General</c:formatCode>
                <c:ptCount val="6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国家衛健委発表に基づく感染状況!$AA$27:$AA$691</c:f>
              <c:numCache>
                <c:formatCode>General</c:formatCode>
                <c:ptCount val="6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国家衛健委発表に基づく感染状況!$AB$27:$AB$691</c:f>
              <c:numCache>
                <c:formatCode>General</c:formatCode>
                <c:ptCount val="6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国家衛健委発表に基づく感染状況!$X$27:$X$691</c:f>
              <c:numCache>
                <c:formatCode>#,##0_);[Red]\(#,##0\)</c:formatCode>
                <c:ptCount val="6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国家衛健委発表に基づく感染状況!$Y$27:$Y$691</c:f>
              <c:numCache>
                <c:formatCode>General</c:formatCode>
                <c:ptCount val="6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国家衛健委発表に基づく感染状況!$AA$27:$AA$691</c:f>
              <c:numCache>
                <c:formatCode>General</c:formatCode>
                <c:ptCount val="6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国家衛健委発表に基づく感染状況!$Z$27:$Z$691</c:f>
              <c:numCache>
                <c:formatCode>m"月"d"日"</c:formatCode>
                <c:ptCount val="6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numCache>
            </c:numRef>
          </c:cat>
          <c:val>
            <c:numRef>
              <c:f>国家衛健委発表に基づく感染状況!$AB$27:$AB$691</c:f>
              <c:numCache>
                <c:formatCode>General</c:formatCode>
                <c:ptCount val="6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香港マカオ台湾の患者・海外輸入症例・無症状病原体保有者!$CO$485:$CO$689</c:f>
              <c:numCache>
                <c:formatCode>m"月"d"日"</c:formatCode>
                <c:ptCount val="2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numCache>
            </c:numRef>
          </c:cat>
          <c:val>
            <c:numRef>
              <c:f>香港マカオ台湾の患者・海外輸入症例・無症状病原体保有者!$CP$485:$CP$689</c:f>
              <c:numCache>
                <c:formatCode>General</c:formatCode>
                <c:ptCount val="20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香港マカオ台湾の患者・海外輸入症例・無症状病原体保有者!$CO$485:$CO$689</c:f>
              <c:numCache>
                <c:formatCode>m"月"d"日"</c:formatCode>
                <c:ptCount val="2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numCache>
            </c:numRef>
          </c:cat>
          <c:val>
            <c:numRef>
              <c:f>香港マカオ台湾の患者・海外輸入症例・無症状病原体保有者!$CQ$485:$CQ$689</c:f>
              <c:numCache>
                <c:formatCode>General</c:formatCode>
                <c:ptCount val="20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国家衛健委発表に基づく感染状況!$AE$374:$AE$691</c:f>
              <c:numCache>
                <c:formatCode>m"月"d"日"</c:formatCode>
                <c:ptCount val="3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numCache>
            </c:numRef>
          </c:cat>
          <c:val>
            <c:numRef>
              <c:f>国家衛健委発表に基づく感染状況!$AF$374:$AF$691</c:f>
              <c:numCache>
                <c:formatCode>#,##0_);[Red]\(#,##0\)</c:formatCode>
                <c:ptCount val="3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香港マカオ台湾の患者・海外輸入症例・無症状病原体保有者!$BJ$97:$BJ$688</c:f>
              <c:numCache>
                <c:formatCode>m"月"d"日"</c:formatCode>
                <c:ptCount val="5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numCache>
            </c:numRef>
          </c:cat>
          <c:val>
            <c:numRef>
              <c:f>香港マカオ台湾の患者・海外輸入症例・無症状病原体保有者!$BK$97:$BK$688</c:f>
              <c:numCache>
                <c:formatCode>General</c:formatCode>
                <c:ptCount val="59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香港マカオ台湾の患者・海外輸入症例・無症状病原体保有者!$BJ$97:$BJ$688</c:f>
              <c:numCache>
                <c:formatCode>m"月"d"日"</c:formatCode>
                <c:ptCount val="5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numCache>
            </c:numRef>
          </c:cat>
          <c:val>
            <c:numRef>
              <c:f>香港マカオ台湾の患者・海外輸入症例・無症状病原体保有者!$BL$97:$BL$688</c:f>
              <c:numCache>
                <c:formatCode>General</c:formatCode>
                <c:ptCount val="59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香港マカオ台湾の患者・海外輸入症例・無症状病原体保有者!$BE$70:$BE$689</c:f>
              <c:numCache>
                <c:formatCode>m"月"d"日"</c:formatCode>
                <c:ptCount val="6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numCache>
            </c:numRef>
          </c:cat>
          <c:val>
            <c:numRef>
              <c:f>香港マカオ台湾の患者・海外輸入症例・無症状病原体保有者!$BF$70:$BF$689</c:f>
              <c:numCache>
                <c:formatCode>General</c:formatCode>
                <c:ptCount val="62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香港マカオ台湾の患者・海外輸入症例・無症状病原体保有者!$BE$70:$BE$689</c:f>
              <c:numCache>
                <c:formatCode>m"月"d"日"</c:formatCode>
                <c:ptCount val="6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numCache>
            </c:numRef>
          </c:cat>
          <c:val>
            <c:numRef>
              <c:f>香港マカオ台湾の患者・海外輸入症例・無症状病原体保有者!$BG$70:$BG$689</c:f>
              <c:numCache>
                <c:formatCode>General</c:formatCode>
                <c:ptCount val="62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香港マカオ台湾の患者・海外輸入症例・無症状病原体保有者!$BY$29:$BY$689</c:f>
              <c:numCache>
                <c:formatCode>General</c:formatCode>
                <c:ptCount val="66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香港マカオ台湾の患者・海外輸入症例・無症状病原体保有者!$BZ$29:$BZ$689</c:f>
              <c:numCache>
                <c:formatCode>General</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香港マカオ台湾の患者・海外輸入症例・無症状病原体保有者!$CA$29:$CA$689</c:f>
              <c:numCache>
                <c:formatCode>General</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香港マカオ台湾の患者・海外輸入症例・無症状病原体保有者!$CC$29:$CC$689</c:f>
              <c:numCache>
                <c:formatCode>General</c:formatCode>
                <c:ptCount val="66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香港マカオ台湾の患者・海外輸入症例・無症状病原体保有者!$CD$29:$CD$689</c:f>
              <c:numCache>
                <c:formatCode>General</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香港マカオ台湾の患者・海外輸入症例・無症状病原体保有者!$CE$29:$CE$689</c:f>
              <c:numCache>
                <c:formatCode>General</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香港マカオ台湾の患者・海外輸入症例・無症状病原体保有者!$CJ$29:$CJ$689</c:f>
              <c:numCache>
                <c:formatCode>General</c:formatCode>
                <c:ptCount val="6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香港マカオ台湾の患者・海外輸入症例・無症状病原体保有者!$CG$29:$CG$689</c:f>
              <c:numCache>
                <c:formatCode>General</c:formatCode>
                <c:ptCount val="6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香港マカオ台湾の患者・海外輸入症例・無症状病原体保有者!$CF$29:$CF$689</c:f>
              <c:numCache>
                <c:formatCode>m"月"d"日"</c:formatCode>
                <c:ptCount val="6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numCache>
            </c:numRef>
          </c:cat>
          <c:val>
            <c:numRef>
              <c:f>香港マカオ台湾の患者・海外輸入症例・無症状病原体保有者!$CH$29:$CH$689</c:f>
              <c:numCache>
                <c:formatCode>General</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香港マカオ台湾の患者・海外輸入症例・無症状病原体保有者!$CM$189:$CM$688</c:f>
              <c:numCache>
                <c:formatCode>m"月"d"日"</c:formatCode>
                <c:ptCount val="5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numCache>
            </c:numRef>
          </c:cat>
          <c:val>
            <c:numRef>
              <c:f>香港マカオ台湾の患者・海外輸入症例・無症状病原体保有者!$CN$189:$CN$688</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00"/>
  <sheetViews>
    <sheetView zoomScaleNormal="100" workbookViewId="0">
      <pane xSplit="2" ySplit="5" topLeftCell="C680" activePane="bottomRight" state="frozen"/>
      <selection pane="topRight" activeCell="C1" sqref="C1"/>
      <selection pane="bottomLeft" activeCell="A8" sqref="A8"/>
      <selection pane="bottomRight" activeCell="A688" sqref="A68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44512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row>
    <row r="689" spans="2:32" x14ac:dyDescent="0.55000000000000004">
      <c r="B689" s="77"/>
      <c r="C689" s="48"/>
      <c r="D689" s="84"/>
      <c r="E689" s="110"/>
      <c r="F689" s="57"/>
      <c r="G689" s="48"/>
      <c r="H689" s="89"/>
      <c r="I689" s="89"/>
      <c r="J689" s="48"/>
      <c r="K689" s="56"/>
      <c r="L689" s="48"/>
      <c r="M689" s="89"/>
      <c r="N689" s="48"/>
      <c r="O689" s="89"/>
      <c r="P689" s="111"/>
      <c r="Q689" s="57"/>
      <c r="R689" s="48"/>
      <c r="S689" s="118"/>
      <c r="T689" s="57"/>
      <c r="U689" s="78"/>
      <c r="W689" s="1"/>
      <c r="X689" s="122"/>
      <c r="Z689" s="123"/>
      <c r="AE689" s="1"/>
      <c r="AF689" s="294"/>
    </row>
    <row r="690" spans="2:32" x14ac:dyDescent="0.55000000000000004">
      <c r="B690" s="77"/>
      <c r="C690" s="59"/>
      <c r="D690" s="49"/>
      <c r="E690" s="61"/>
      <c r="F690" s="60"/>
      <c r="G690" s="59"/>
      <c r="H690" s="61"/>
      <c r="I690" s="55"/>
      <c r="J690" s="59"/>
      <c r="K690" s="61"/>
      <c r="L690" s="59"/>
      <c r="M690" s="61"/>
      <c r="N690" s="48"/>
      <c r="O690" s="60"/>
      <c r="P690" s="124"/>
      <c r="Q690" s="60"/>
      <c r="R690" s="48"/>
      <c r="S690" s="60"/>
      <c r="T690" s="60"/>
      <c r="U690" s="78"/>
    </row>
    <row r="691" spans="2:32" ht="9.5" customHeight="1" thickBot="1" x14ac:dyDescent="0.6">
      <c r="B691" s="66"/>
      <c r="C691" s="79"/>
      <c r="D691" s="80"/>
      <c r="E691" s="82"/>
      <c r="F691" s="95"/>
      <c r="G691" s="79"/>
      <c r="H691" s="82"/>
      <c r="I691" s="82"/>
      <c r="J691" s="79"/>
      <c r="K691" s="82"/>
      <c r="L691" s="79"/>
      <c r="M691" s="82"/>
      <c r="N691" s="83"/>
      <c r="O691" s="81"/>
      <c r="P691" s="94"/>
      <c r="Q691" s="95"/>
      <c r="R691" s="120"/>
      <c r="S691" s="95"/>
      <c r="T691" s="95"/>
      <c r="U691" s="67"/>
    </row>
    <row r="693" spans="2:32" ht="13" customHeight="1" x14ac:dyDescent="0.55000000000000004">
      <c r="E693" s="112"/>
      <c r="F693" s="113"/>
      <c r="G693" s="112" t="s">
        <v>80</v>
      </c>
      <c r="H693" s="113"/>
      <c r="I693" s="113"/>
      <c r="J693" s="113"/>
      <c r="U693" s="72"/>
    </row>
    <row r="694" spans="2:32" ht="13" customHeight="1" x14ac:dyDescent="0.55000000000000004">
      <c r="E694" s="112" t="s">
        <v>98</v>
      </c>
      <c r="F694" s="113"/>
      <c r="G694" s="295" t="s">
        <v>79</v>
      </c>
      <c r="H694" s="296"/>
      <c r="I694" s="112" t="s">
        <v>106</v>
      </c>
      <c r="J694" s="113"/>
    </row>
    <row r="695" spans="2:32" ht="13" customHeight="1" x14ac:dyDescent="0.55000000000000004">
      <c r="B695" s="130"/>
      <c r="E695" s="114" t="s">
        <v>108</v>
      </c>
      <c r="F695" s="113"/>
      <c r="G695" s="115"/>
      <c r="H695" s="115"/>
      <c r="I695" s="112" t="s">
        <v>107</v>
      </c>
      <c r="J695" s="113"/>
    </row>
    <row r="696" spans="2:32" ht="18.5" customHeight="1" x14ac:dyDescent="0.55000000000000004">
      <c r="E696" s="112" t="s">
        <v>96</v>
      </c>
      <c r="F696" s="113"/>
      <c r="G696" s="112" t="s">
        <v>97</v>
      </c>
      <c r="H696" s="113"/>
      <c r="I696" s="113"/>
      <c r="J696" s="113"/>
    </row>
    <row r="697" spans="2:32" ht="13" customHeight="1" x14ac:dyDescent="0.55000000000000004">
      <c r="E697" s="112" t="s">
        <v>98</v>
      </c>
      <c r="F697" s="113"/>
      <c r="G697" s="112" t="s">
        <v>99</v>
      </c>
      <c r="H697" s="113"/>
      <c r="I697" s="113"/>
      <c r="J697" s="113"/>
    </row>
    <row r="698" spans="2:32" ht="13" customHeight="1" x14ac:dyDescent="0.55000000000000004">
      <c r="E698" s="112" t="s">
        <v>98</v>
      </c>
      <c r="F698" s="113"/>
      <c r="G698" s="112" t="s">
        <v>100</v>
      </c>
      <c r="H698" s="113"/>
      <c r="I698" s="113"/>
      <c r="J698" s="113"/>
    </row>
    <row r="699" spans="2:32" ht="13" customHeight="1" x14ac:dyDescent="0.55000000000000004">
      <c r="E699" s="112" t="s">
        <v>101</v>
      </c>
      <c r="F699" s="113"/>
      <c r="G699" s="112" t="s">
        <v>102</v>
      </c>
      <c r="H699" s="113"/>
      <c r="I699" s="113"/>
      <c r="J699" s="113"/>
    </row>
    <row r="700" spans="2:32" ht="13" customHeight="1" x14ac:dyDescent="0.55000000000000004">
      <c r="E700" s="112" t="s">
        <v>103</v>
      </c>
      <c r="F700" s="113"/>
      <c r="G700" s="112" t="s">
        <v>104</v>
      </c>
      <c r="H700" s="113"/>
      <c r="I700" s="113"/>
      <c r="J700" s="113"/>
    </row>
  </sheetData>
  <mergeCells count="12">
    <mergeCell ref="G694:H69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93"/>
  <sheetViews>
    <sheetView tabSelected="1" topLeftCell="A6" zoomScale="96" zoomScaleNormal="96" workbookViewId="0">
      <pane xSplit="1" ySplit="2" topLeftCell="B683" activePane="bottomRight" state="frozen"/>
      <selection activeCell="A6" sqref="A6"/>
      <selection pane="topRight" activeCell="B6" sqref="B6"/>
      <selection pane="bottomLeft" activeCell="A8" sqref="A8"/>
      <selection pane="bottomRight" activeCell="E690" sqref="E69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87"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87" si="6539">+AW669+1</f>
        <v>509</v>
      </c>
      <c r="AX670" s="237">
        <f t="shared" si="6508"/>
        <v>44494</v>
      </c>
      <c r="AY670" s="6">
        <v>3</v>
      </c>
      <c r="AZ670" s="238">
        <f t="shared" si="6509"/>
        <v>417</v>
      </c>
      <c r="BA670" s="238">
        <f t="shared" ref="BA670:BA687" si="6540">+BA666+1</f>
        <v>375</v>
      </c>
      <c r="BB670" s="130">
        <v>0</v>
      </c>
      <c r="BC670" s="27">
        <f t="shared" si="5255"/>
        <v>967</v>
      </c>
      <c r="BD670" s="238">
        <f t="shared" ref="BD670:BD687"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88"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c r="B688" s="240"/>
      <c r="C688" s="154"/>
      <c r="D688" s="154"/>
      <c r="E688" s="147"/>
      <c r="F688" s="147"/>
      <c r="G688" s="147"/>
      <c r="H688" s="135"/>
      <c r="I688" s="147"/>
      <c r="J688" s="135"/>
      <c r="K688" s="42"/>
      <c r="L688" s="146"/>
      <c r="M688" s="147"/>
      <c r="N688" s="135"/>
      <c r="O688" s="135"/>
      <c r="P688" s="147"/>
      <c r="Q688" s="147"/>
      <c r="R688" s="135"/>
      <c r="S688" s="135"/>
      <c r="T688" s="147"/>
      <c r="U688" s="147"/>
      <c r="V688" s="135"/>
      <c r="W688" s="42"/>
      <c r="X688" s="148"/>
      <c r="Y688" s="5"/>
      <c r="Z688" s="75"/>
      <c r="AA688" s="230"/>
      <c r="AB688" s="230"/>
      <c r="AC688" s="231"/>
      <c r="AD688" s="183"/>
      <c r="AE688" s="243"/>
      <c r="AF688" s="155"/>
      <c r="AG688" s="184"/>
      <c r="AH688" s="155"/>
      <c r="AI688" s="184"/>
      <c r="AJ688" s="185"/>
      <c r="AK688" s="186"/>
      <c r="AL688" s="155"/>
      <c r="AM688" s="184"/>
      <c r="AN688" s="155"/>
      <c r="AO688" s="184"/>
      <c r="AP688" s="187"/>
      <c r="AQ688" s="186"/>
      <c r="AR688" s="155"/>
      <c r="AS688" s="184"/>
      <c r="AT688" s="155"/>
      <c r="AU688" s="184"/>
      <c r="AV688" s="188"/>
      <c r="AW688" s="238"/>
      <c r="AX688" s="237"/>
      <c r="AY688" s="6"/>
      <c r="AZ688" s="238"/>
      <c r="BA688" s="238"/>
      <c r="BB688" s="130"/>
      <c r="BC688" s="27"/>
      <c r="BD688" s="238"/>
      <c r="BE688" s="229"/>
      <c r="BF688" s="132">
        <f t="shared" si="7314"/>
        <v>0</v>
      </c>
      <c r="BG688" s="132"/>
      <c r="BH688" s="229"/>
      <c r="BI688" s="132"/>
      <c r="BJ688" s="1"/>
      <c r="BN688" s="1"/>
      <c r="BQ688" s="179"/>
      <c r="BX688" s="179"/>
      <c r="CB688" s="179"/>
      <c r="CF688" s="179"/>
      <c r="CI688" s="179"/>
      <c r="CK688" s="1"/>
      <c r="CL688" s="282"/>
      <c r="CM688" s="1"/>
      <c r="CN688" s="283"/>
      <c r="CO688" s="179"/>
    </row>
    <row r="689" spans="1:74" ht="7" customHeight="1" thickBot="1" x14ac:dyDescent="0.6">
      <c r="A689" s="66"/>
      <c r="B689" s="146"/>
      <c r="C689" s="154"/>
      <c r="D689" s="147"/>
      <c r="E689" s="147"/>
      <c r="F689" s="147"/>
      <c r="G689" s="147"/>
      <c r="H689" s="135"/>
      <c r="I689" s="147"/>
      <c r="J689" s="135"/>
      <c r="K689" s="148"/>
      <c r="L689" s="146"/>
      <c r="M689" s="147"/>
      <c r="N689" s="135"/>
      <c r="O689" s="135"/>
      <c r="P689" s="147"/>
      <c r="Q689" s="147"/>
      <c r="R689" s="135"/>
      <c r="S689" s="135"/>
      <c r="T689" s="147"/>
      <c r="U689" s="147"/>
      <c r="V689" s="135"/>
      <c r="W689" s="42"/>
      <c r="X689" s="148"/>
      <c r="Z689" s="66"/>
      <c r="AA689" s="64"/>
      <c r="AB689" s="64"/>
      <c r="AC689" s="64"/>
      <c r="AD689" s="183"/>
      <c r="AE689" s="243"/>
      <c r="AF689" s="155"/>
      <c r="AG689" s="184"/>
      <c r="AH689" s="155"/>
      <c r="AI689" s="184"/>
      <c r="AJ689" s="185"/>
      <c r="AK689" s="186"/>
      <c r="AL689" s="155"/>
      <c r="AM689" s="184"/>
      <c r="AN689" s="155"/>
      <c r="AO689" s="184"/>
      <c r="AP689" s="187"/>
      <c r="AQ689" s="186"/>
      <c r="AR689" s="155"/>
      <c r="AS689" s="184"/>
      <c r="AT689" s="155"/>
      <c r="AU689" s="184"/>
      <c r="AV689" s="188"/>
    </row>
    <row r="690" spans="1:74" x14ac:dyDescent="0.5500000000000000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AE690">
        <f>SUM(AD443:AD448)</f>
        <v>190</v>
      </c>
      <c r="AY690" s="45" t="s">
        <v>476</v>
      </c>
      <c r="BB690" s="45" t="s">
        <v>475</v>
      </c>
      <c r="BV690">
        <f>SUM(BV442:BV689)</f>
        <v>1227</v>
      </c>
    </row>
    <row r="691" spans="1:74" x14ac:dyDescent="0.55000000000000004">
      <c r="B691">
        <f>SUM(B554:B584)</f>
        <v>832</v>
      </c>
      <c r="AI691" s="259">
        <f>SUM(AI189:AI558)</f>
        <v>205</v>
      </c>
      <c r="AY691" s="45">
        <f>SUM(AY359:AY413)</f>
        <v>69</v>
      </c>
      <c r="BB691" s="45">
        <f>SUM(BB374:BB413)</f>
        <v>941</v>
      </c>
    </row>
    <row r="692" spans="1:74" x14ac:dyDescent="0.55000000000000004">
      <c r="L692">
        <f>SUM(L97:L691)</f>
        <v>13301</v>
      </c>
      <c r="P692">
        <f>SUM(P97:P691)</f>
        <v>2763</v>
      </c>
      <c r="AD692">
        <f>SUM(AD188:AD194)</f>
        <v>82</v>
      </c>
      <c r="AY692" s="45" t="s">
        <v>687</v>
      </c>
    </row>
    <row r="693" spans="1:74" ht="15" customHeight="1" x14ac:dyDescent="0.55000000000000004">
      <c r="A693" s="130"/>
      <c r="D693">
        <f>SUM(B229:B259)</f>
        <v>435</v>
      </c>
      <c r="Z693" s="130"/>
      <c r="AA693" s="130"/>
      <c r="AB693" s="130"/>
      <c r="AC693" s="130"/>
      <c r="AF693">
        <f>SUM(AD188:AD558)</f>
        <v>10740</v>
      </c>
      <c r="AY693" s="45">
        <f>SUM(AY581:AY689)</f>
        <v>54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60"/>
  <sheetViews>
    <sheetView zoomScaleNormal="100" workbookViewId="0">
      <pane xSplit="3" ySplit="1" topLeftCell="D447" activePane="bottomRight" state="frozen"/>
      <selection pane="topRight" activeCell="C1" sqref="C1"/>
      <selection pane="bottomLeft" activeCell="A2" sqref="A2"/>
      <selection pane="bottomRight" activeCell="D450" sqref="D45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f t="shared" ref="B443" si="1032">SUM(D443:AF443)-I443</f>
        <v>10</v>
      </c>
      <c r="C443" s="1">
        <v>44504</v>
      </c>
      <c r="D443">
        <v>3</v>
      </c>
      <c r="E443">
        <v>1</v>
      </c>
      <c r="I443" s="265">
        <f t="shared" ref="I443" si="1033">SUM(J443:AE443)</f>
        <v>6</v>
      </c>
      <c r="N443">
        <v>3</v>
      </c>
      <c r="X443">
        <v>1</v>
      </c>
      <c r="AC443">
        <v>1</v>
      </c>
      <c r="AD443">
        <v>1</v>
      </c>
      <c r="AG443" s="1">
        <f t="shared" ref="AG443" si="1034">+C443</f>
        <v>44504</v>
      </c>
      <c r="AH443" s="266">
        <f t="shared" ref="AH443" si="1035">+B443</f>
        <v>10</v>
      </c>
      <c r="AI443">
        <f t="shared" ref="AI443" si="1036">+D443</f>
        <v>3</v>
      </c>
    </row>
    <row r="444" spans="2:35" ht="17.5" customHeight="1" x14ac:dyDescent="0.55000000000000004">
      <c r="B444" s="265">
        <f t="shared" ref="B444" si="1037">SUM(D444:AF444)-I444</f>
        <v>15</v>
      </c>
      <c r="C444" s="1">
        <v>44505</v>
      </c>
      <c r="D444">
        <v>3</v>
      </c>
      <c r="E444">
        <v>3</v>
      </c>
      <c r="F444">
        <v>2</v>
      </c>
      <c r="G444">
        <v>1</v>
      </c>
      <c r="H444">
        <v>3</v>
      </c>
      <c r="I444" s="265">
        <f t="shared" ref="I444" si="1038">SUM(J444:AE444)</f>
        <v>3</v>
      </c>
      <c r="AC444">
        <v>1</v>
      </c>
      <c r="AD444">
        <v>2</v>
      </c>
      <c r="AG444" s="1">
        <f t="shared" ref="AG444" si="1039">+C444</f>
        <v>44505</v>
      </c>
      <c r="AH444" s="266">
        <f t="shared" ref="AH444" si="1040">+B444</f>
        <v>15</v>
      </c>
      <c r="AI444">
        <f t="shared" ref="AI444" si="1041">+D444</f>
        <v>3</v>
      </c>
    </row>
    <row r="445" spans="2:35" ht="17.5" customHeight="1" x14ac:dyDescent="0.55000000000000004">
      <c r="B445" s="265">
        <f t="shared" ref="B445" si="1042">SUM(D445:AF445)-I445</f>
        <v>24</v>
      </c>
      <c r="C445" s="1">
        <v>44506</v>
      </c>
      <c r="D445">
        <v>3</v>
      </c>
      <c r="E445">
        <v>3</v>
      </c>
      <c r="G445">
        <v>2</v>
      </c>
      <c r="H445">
        <v>1</v>
      </c>
      <c r="I445" s="265">
        <f t="shared" ref="I445" si="1043">SUM(J445:AE445)</f>
        <v>15</v>
      </c>
      <c r="J445">
        <v>1</v>
      </c>
      <c r="N445">
        <v>1</v>
      </c>
      <c r="Q445">
        <v>1</v>
      </c>
      <c r="X445">
        <v>2</v>
      </c>
      <c r="AA445">
        <v>1</v>
      </c>
      <c r="AD445">
        <v>9</v>
      </c>
      <c r="AG445" s="1">
        <f t="shared" ref="AG445" si="1044">+C445</f>
        <v>44506</v>
      </c>
      <c r="AH445" s="266">
        <f t="shared" ref="AH445" si="1045">+B445</f>
        <v>24</v>
      </c>
      <c r="AI445">
        <f t="shared" ref="AI445" si="1046">+D445</f>
        <v>3</v>
      </c>
    </row>
    <row r="446" spans="2:35" ht="17.5" customHeight="1" x14ac:dyDescent="0.55000000000000004">
      <c r="B446" s="265">
        <f t="shared" ref="B446" si="1047">SUM(D446:AF446)-I446</f>
        <v>24</v>
      </c>
      <c r="C446" s="1">
        <v>44507</v>
      </c>
      <c r="D446">
        <v>6</v>
      </c>
      <c r="E446">
        <v>3</v>
      </c>
      <c r="F446">
        <v>1</v>
      </c>
      <c r="H446">
        <v>1</v>
      </c>
      <c r="I446" s="265">
        <f t="shared" ref="I446" si="1048">SUM(J446:AE446)</f>
        <v>13</v>
      </c>
      <c r="N446">
        <v>1</v>
      </c>
      <c r="Y446">
        <v>1</v>
      </c>
      <c r="AA446">
        <v>1</v>
      </c>
      <c r="AB446">
        <v>3</v>
      </c>
      <c r="AD446">
        <v>6</v>
      </c>
      <c r="AE446">
        <v>1</v>
      </c>
      <c r="AG446" s="1">
        <f t="shared" ref="AG446" si="1049">+C446</f>
        <v>44507</v>
      </c>
      <c r="AH446" s="266">
        <f t="shared" ref="AH446" si="1050">+B446</f>
        <v>24</v>
      </c>
      <c r="AI446">
        <f t="shared" ref="AI446" si="1051">+D446</f>
        <v>6</v>
      </c>
    </row>
    <row r="447" spans="2:35" ht="17.5" customHeight="1" x14ac:dyDescent="0.55000000000000004">
      <c r="B447" s="265">
        <f t="shared" ref="B447" si="1052">SUM(D447:AF447)-I447</f>
        <v>19</v>
      </c>
      <c r="C447" s="1">
        <v>44508</v>
      </c>
      <c r="D447">
        <v>2</v>
      </c>
      <c r="E447">
        <v>4</v>
      </c>
      <c r="F447">
        <v>2</v>
      </c>
      <c r="G447">
        <v>1</v>
      </c>
      <c r="H447">
        <v>1</v>
      </c>
      <c r="I447" s="265">
        <f t="shared" ref="I447:I448" si="1053">SUM(J447:AE447)</f>
        <v>9</v>
      </c>
      <c r="J447">
        <v>1</v>
      </c>
      <c r="N447">
        <v>4</v>
      </c>
      <c r="AC447">
        <v>2</v>
      </c>
      <c r="AD447">
        <v>2</v>
      </c>
      <c r="AG447" s="1">
        <f t="shared" ref="AG447" si="1054">+C447</f>
        <v>44508</v>
      </c>
      <c r="AH447" s="266">
        <f t="shared" ref="AH447" si="1055">+B447</f>
        <v>19</v>
      </c>
      <c r="AI447">
        <f t="shared" ref="AI447" si="1056">+D447</f>
        <v>2</v>
      </c>
    </row>
    <row r="448" spans="2:35" ht="17.5" customHeight="1" x14ac:dyDescent="0.55000000000000004">
      <c r="B448" s="265">
        <f t="shared" ref="B448" si="1057">SUM(D448:AF448)-I448</f>
        <v>15</v>
      </c>
      <c r="C448" s="1">
        <v>44509</v>
      </c>
      <c r="D448">
        <v>3</v>
      </c>
      <c r="E448">
        <v>1</v>
      </c>
      <c r="I448" s="265">
        <f t="shared" si="1053"/>
        <v>11</v>
      </c>
      <c r="J448">
        <v>1</v>
      </c>
      <c r="N448">
        <v>3</v>
      </c>
      <c r="Q448">
        <v>1</v>
      </c>
      <c r="W448">
        <v>1</v>
      </c>
      <c r="X448">
        <v>1</v>
      </c>
      <c r="AA448">
        <v>3</v>
      </c>
      <c r="AD448">
        <v>1</v>
      </c>
      <c r="AG448" s="1">
        <f t="shared" ref="AG448" si="1058">+C448</f>
        <v>44509</v>
      </c>
      <c r="AH448" s="266">
        <f t="shared" ref="AH448" si="1059">+B448</f>
        <v>15</v>
      </c>
      <c r="AI448">
        <f t="shared" ref="AI448" si="1060">+D448</f>
        <v>3</v>
      </c>
    </row>
    <row r="449" spans="2:35" ht="17.5" customHeight="1" x14ac:dyDescent="0.55000000000000004">
      <c r="B449" s="265">
        <f t="shared" ref="B449" si="1061">SUM(D449:AF449)-I449</f>
        <v>15</v>
      </c>
      <c r="C449" s="1">
        <v>44510</v>
      </c>
      <c r="D449">
        <v>4</v>
      </c>
      <c r="E449">
        <v>1</v>
      </c>
      <c r="I449" s="265">
        <f t="shared" ref="I449" si="1062">SUM(J449:AE449)</f>
        <v>10</v>
      </c>
      <c r="N449">
        <v>1</v>
      </c>
      <c r="S449">
        <v>2</v>
      </c>
      <c r="AC449">
        <v>1</v>
      </c>
      <c r="AD449">
        <v>6</v>
      </c>
      <c r="AG449" s="1">
        <f t="shared" ref="AG449" si="1063">+C449</f>
        <v>44510</v>
      </c>
      <c r="AH449" s="266">
        <f t="shared" ref="AH449" si="1064">+B449</f>
        <v>15</v>
      </c>
      <c r="AI449">
        <f t="shared" ref="AI449" si="1065">+D449</f>
        <v>4</v>
      </c>
    </row>
    <row r="450" spans="2:35" ht="17.5" customHeight="1" x14ac:dyDescent="0.55000000000000004">
      <c r="B450" s="265">
        <f t="shared" ref="B450" si="1066">SUM(D450:AF450)-I450</f>
        <v>19</v>
      </c>
      <c r="C450" s="1">
        <v>44511</v>
      </c>
      <c r="D450">
        <v>6</v>
      </c>
      <c r="E450">
        <v>2</v>
      </c>
      <c r="H450">
        <v>1</v>
      </c>
      <c r="I450" s="265">
        <f t="shared" ref="I450" si="1067">SUM(J450:AE450)</f>
        <v>10</v>
      </c>
      <c r="N450">
        <v>1</v>
      </c>
      <c r="R450">
        <v>2</v>
      </c>
      <c r="Y450">
        <v>1</v>
      </c>
      <c r="AD450">
        <v>5</v>
      </c>
      <c r="AE450">
        <v>1</v>
      </c>
      <c r="AG450" s="1">
        <f t="shared" ref="AG450" si="1068">+C450</f>
        <v>44511</v>
      </c>
      <c r="AH450" s="266">
        <f t="shared" ref="AH450" si="1069">+B450</f>
        <v>19</v>
      </c>
      <c r="AI450">
        <f t="shared" ref="AI450" si="1070">+D450</f>
        <v>6</v>
      </c>
    </row>
    <row r="451" spans="2:35" ht="17.5" customHeight="1" x14ac:dyDescent="0.55000000000000004">
      <c r="B451" s="265"/>
      <c r="C451" s="1"/>
      <c r="E451" s="293"/>
      <c r="I451" s="265"/>
      <c r="AG451" s="1"/>
      <c r="AH451" s="266"/>
    </row>
    <row r="452" spans="2:35" x14ac:dyDescent="0.55000000000000004">
      <c r="B452" s="240"/>
      <c r="C452" s="1"/>
      <c r="AG452" s="278">
        <v>1</v>
      </c>
    </row>
    <row r="453" spans="2:35" s="264" customFormat="1" ht="5" customHeight="1" x14ac:dyDescent="0.55000000000000004">
      <c r="B453" s="263"/>
      <c r="C453" s="262"/>
      <c r="AF453" s="5"/>
    </row>
    <row r="454" spans="2:35" ht="5.5" customHeight="1" x14ac:dyDescent="0.55000000000000004">
      <c r="B454" s="256"/>
      <c r="C454" s="1"/>
    </row>
    <row r="455" spans="2:35" x14ac:dyDescent="0.55000000000000004">
      <c r="B455">
        <f>SUM(B2:B454)</f>
        <v>7474</v>
      </c>
      <c r="C455" s="1" t="s">
        <v>348</v>
      </c>
      <c r="D455" s="27">
        <f>SUM(D2:D454)</f>
        <v>1885</v>
      </c>
      <c r="E455" s="27">
        <f>SUM(E2:E454)</f>
        <v>1360</v>
      </c>
      <c r="F455" s="27">
        <f>SUM(F2:F454)</f>
        <v>578</v>
      </c>
      <c r="G455" s="27">
        <f>SUM(G2:G454)</f>
        <v>326</v>
      </c>
      <c r="H455" s="27">
        <f>SUM(H2:H454)</f>
        <v>474</v>
      </c>
      <c r="J455">
        <f t="shared" ref="J455:AE455" si="1071">SUM(J2:J454)</f>
        <v>126</v>
      </c>
      <c r="K455">
        <f t="shared" si="1071"/>
        <v>6</v>
      </c>
      <c r="L455">
        <f t="shared" si="1071"/>
        <v>18</v>
      </c>
      <c r="M455">
        <f t="shared" si="1071"/>
        <v>31</v>
      </c>
      <c r="N455">
        <f t="shared" si="1071"/>
        <v>102</v>
      </c>
      <c r="O455">
        <f t="shared" si="1071"/>
        <v>17</v>
      </c>
      <c r="P455">
        <f t="shared" si="1071"/>
        <v>26</v>
      </c>
      <c r="Q455">
        <f t="shared" si="1071"/>
        <v>118</v>
      </c>
      <c r="R455">
        <f t="shared" si="1071"/>
        <v>20</v>
      </c>
      <c r="S455">
        <f t="shared" si="1071"/>
        <v>79</v>
      </c>
      <c r="T455">
        <f t="shared" si="1071"/>
        <v>64</v>
      </c>
      <c r="U455">
        <f t="shared" si="1071"/>
        <v>114</v>
      </c>
      <c r="V455">
        <f t="shared" si="1071"/>
        <v>1</v>
      </c>
      <c r="W455">
        <f t="shared" si="1071"/>
        <v>7</v>
      </c>
      <c r="X455">
        <f t="shared" si="1071"/>
        <v>104</v>
      </c>
      <c r="Y455">
        <f t="shared" si="1071"/>
        <v>138</v>
      </c>
      <c r="Z455">
        <f t="shared" si="1071"/>
        <v>1</v>
      </c>
      <c r="AA455">
        <f t="shared" si="1071"/>
        <v>127</v>
      </c>
      <c r="AB455">
        <f t="shared" si="1071"/>
        <v>56</v>
      </c>
      <c r="AC455">
        <f t="shared" si="1071"/>
        <v>283</v>
      </c>
      <c r="AD455">
        <f t="shared" si="1071"/>
        <v>1192</v>
      </c>
      <c r="AE455">
        <f t="shared" si="1071"/>
        <v>221</v>
      </c>
    </row>
    <row r="456" spans="2:35" x14ac:dyDescent="0.55000000000000004">
      <c r="C456" s="1"/>
    </row>
    <row r="457" spans="2:35" ht="5" customHeight="1" x14ac:dyDescent="0.55000000000000004">
      <c r="C457" s="1"/>
    </row>
    <row r="460" spans="2:35" x14ac:dyDescent="0.55000000000000004">
      <c r="B460" s="240"/>
      <c r="J46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26" zoomScale="70" zoomScaleNormal="70" workbookViewId="0">
      <selection activeCell="U32" sqref="U3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95"/>
  <sheetViews>
    <sheetView topLeftCell="A2" workbookViewId="0">
      <pane xSplit="2" ySplit="2" topLeftCell="C484" activePane="bottomRight" state="frozen"/>
      <selection activeCell="O24" sqref="O24"/>
      <selection pane="topRight" activeCell="O24" sqref="O24"/>
      <selection pane="bottomLeft" activeCell="O24" sqref="O24"/>
      <selection pane="bottomRight" activeCell="G491" sqref="G49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758</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759</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760</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761</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762</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763</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+A489+1</f>
        <v>492</v>
      </c>
      <c r="B490" s="249"/>
      <c r="C490" s="45"/>
      <c r="D490" t="s">
        <v>409</v>
      </c>
      <c r="E490">
        <v>24</v>
      </c>
      <c r="F490">
        <f>+F489+1</f>
        <v>402</v>
      </c>
      <c r="G490" s="1">
        <v>44510</v>
      </c>
      <c r="H490" s="130">
        <v>0</v>
      </c>
      <c r="I490" s="248">
        <f t="shared" ref="I490" si="3350">+I489+H490</f>
        <v>982</v>
      </c>
      <c r="J490" s="130"/>
      <c r="K490" s="253">
        <f t="shared" ref="K490" si="3351">+K489+J490</f>
        <v>977</v>
      </c>
      <c r="L490" s="276">
        <f t="shared" ref="L490" si="3352">+L489+J490</f>
        <v>78</v>
      </c>
      <c r="M490" s="5"/>
      <c r="N490" s="253">
        <f t="shared" ref="N490" si="3353">+N489+M490</f>
        <v>3</v>
      </c>
      <c r="O490" s="130">
        <v>0</v>
      </c>
      <c r="P490" s="130"/>
      <c r="Q490" s="6"/>
      <c r="R490" s="277">
        <f t="shared" ref="R490" si="3354">+R489+Q490</f>
        <v>352</v>
      </c>
      <c r="S490" s="239">
        <f t="shared" ref="S490" si="3355">+S489+Q490</f>
        <v>591</v>
      </c>
      <c r="T490" s="254">
        <f t="shared" ref="T490" si="3356">+T489+O490-P490-Q490</f>
        <v>0</v>
      </c>
      <c r="U490" s="279">
        <f t="shared" ref="U490" si="3357">+G490</f>
        <v>44510</v>
      </c>
      <c r="V490" s="5">
        <f t="shared" ref="V490" si="3358">+H490</f>
        <v>0</v>
      </c>
      <c r="W490" s="27">
        <f t="shared" ref="W490" si="3359">+I490</f>
        <v>982</v>
      </c>
      <c r="X490" s="254">
        <f t="shared" ref="X490" si="3360">+X489+V490-J490</f>
        <v>1</v>
      </c>
      <c r="Y490" s="5">
        <f t="shared" ref="Y490" si="3361">+O490</f>
        <v>0</v>
      </c>
      <c r="Z490" s="251">
        <f t="shared" ref="Z490" si="3362">+Z489+Y490-P490-Q490</f>
        <v>0</v>
      </c>
    </row>
    <row r="491" spans="1:26" ht="24" customHeight="1" x14ac:dyDescent="0.55000000000000004">
      <c r="A491">
        <f>+A490+1</f>
        <v>493</v>
      </c>
      <c r="B491" s="249"/>
      <c r="C491" s="45"/>
      <c r="D491" t="s">
        <v>410</v>
      </c>
      <c r="E491">
        <v>24</v>
      </c>
      <c r="F491">
        <f>+F490+1</f>
        <v>403</v>
      </c>
      <c r="G491" s="1">
        <v>44511</v>
      </c>
      <c r="H491" s="130">
        <v>0</v>
      </c>
      <c r="I491" s="248">
        <f t="shared" ref="I491" si="3363">+I490+H491</f>
        <v>982</v>
      </c>
      <c r="J491" s="130"/>
      <c r="K491" s="253">
        <f t="shared" ref="K491" si="3364">+K490+J491</f>
        <v>977</v>
      </c>
      <c r="L491" s="276">
        <f t="shared" ref="L491" si="3365">+L490+J491</f>
        <v>78</v>
      </c>
      <c r="M491" s="5"/>
      <c r="N491" s="253">
        <f t="shared" ref="N491" si="3366">+N490+M491</f>
        <v>3</v>
      </c>
      <c r="O491" s="130">
        <v>0</v>
      </c>
      <c r="P491" s="130"/>
      <c r="Q491" s="6"/>
      <c r="R491" s="277">
        <f t="shared" ref="R491" si="3367">+R490+Q491</f>
        <v>352</v>
      </c>
      <c r="S491" s="239">
        <f t="shared" ref="S491" si="3368">+S490+Q491</f>
        <v>591</v>
      </c>
      <c r="T491" s="254">
        <f t="shared" ref="T491" si="3369">+T490+O491-P491-Q491</f>
        <v>0</v>
      </c>
      <c r="U491" s="279">
        <f t="shared" ref="U491" si="3370">+G491</f>
        <v>44511</v>
      </c>
      <c r="V491" s="5">
        <f t="shared" ref="V491" si="3371">+H491</f>
        <v>0</v>
      </c>
      <c r="W491" s="27">
        <f t="shared" ref="W491" si="3372">+I491</f>
        <v>982</v>
      </c>
      <c r="X491" s="254">
        <f t="shared" ref="X491" si="3373">+X490+V491-J491</f>
        <v>1</v>
      </c>
      <c r="Y491" s="5">
        <f t="shared" ref="Y491" si="3374">+O491</f>
        <v>0</v>
      </c>
      <c r="Z491" s="251">
        <f t="shared" ref="Z491" si="3375">+Z490+Y491-P491-Q491</f>
        <v>0</v>
      </c>
    </row>
    <row r="492" spans="1:26" ht="24" customHeight="1" x14ac:dyDescent="0.55000000000000004">
      <c r="B492" s="249"/>
      <c r="C492" s="45"/>
      <c r="G492" s="1"/>
      <c r="H492" s="130"/>
      <c r="I492" s="248"/>
      <c r="J492" s="130"/>
      <c r="K492" s="253"/>
      <c r="L492" s="276"/>
      <c r="M492" s="5"/>
      <c r="N492" s="253"/>
      <c r="O492" s="130"/>
      <c r="P492" s="130"/>
      <c r="Q492" s="6"/>
      <c r="R492" s="277"/>
      <c r="S492" s="239"/>
      <c r="T492" s="254"/>
      <c r="U492" s="279"/>
      <c r="V492" s="5"/>
      <c r="W492" s="27"/>
      <c r="X492" s="254"/>
      <c r="Y492" s="5"/>
      <c r="Z492" s="251"/>
    </row>
    <row r="493" spans="1:26" x14ac:dyDescent="0.55000000000000004">
      <c r="B493" s="249"/>
      <c r="C493" s="45"/>
      <c r="G493" s="1"/>
      <c r="H493" s="129"/>
      <c r="I493" s="286"/>
      <c r="J493" s="129"/>
      <c r="K493" s="287"/>
      <c r="L493" s="288"/>
      <c r="M493" s="286"/>
      <c r="N493" s="287"/>
      <c r="O493" s="129"/>
      <c r="P493" s="286"/>
      <c r="Q493" s="289"/>
      <c r="R493" s="290"/>
      <c r="S493" s="289"/>
      <c r="T493" s="129"/>
      <c r="U493" s="291"/>
      <c r="V493" s="286"/>
      <c r="W493" s="286"/>
      <c r="X493" s="129"/>
      <c r="Y493" s="286"/>
      <c r="Z493" s="129"/>
    </row>
    <row r="494" spans="1:26" ht="7.5" customHeight="1" x14ac:dyDescent="0.55000000000000004">
      <c r="H494" s="286"/>
      <c r="I494" s="286"/>
      <c r="J494" s="286"/>
      <c r="K494" s="286"/>
      <c r="L494" s="292"/>
      <c r="M494" s="286"/>
      <c r="N494" s="286"/>
      <c r="O494" s="286"/>
      <c r="P494" s="286"/>
      <c r="Q494" s="286"/>
      <c r="R494" s="292"/>
      <c r="S494" s="286"/>
      <c r="T494" s="286"/>
      <c r="U494" s="286"/>
      <c r="V494" s="286"/>
      <c r="W494" s="286"/>
      <c r="X494" s="129"/>
      <c r="Y494" s="286"/>
      <c r="Z494" s="129"/>
    </row>
    <row r="495" spans="1:26" x14ac:dyDescent="0.55000000000000004">
      <c r="H495" s="286"/>
      <c r="I495" s="286"/>
      <c r="J495" s="286"/>
      <c r="K495" s="286"/>
      <c r="L495" s="292"/>
      <c r="M495" s="286"/>
      <c r="N495" s="286"/>
      <c r="O495" s="286"/>
      <c r="P495" s="286"/>
      <c r="Q495" s="286"/>
      <c r="R495" s="292"/>
      <c r="S495" s="286"/>
      <c r="T495" s="286"/>
      <c r="U495" s="286"/>
      <c r="V495" s="286"/>
      <c r="W495" s="286"/>
      <c r="X495" s="129"/>
      <c r="Y495" s="286"/>
      <c r="Z49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2021-11-12T08:18:01Z</dcterms:modified>
</cp:coreProperties>
</file>