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F01CCCAC-1C6E-4448-9A81-D9E8D46788FA}" xr6:coauthVersionLast="47" xr6:coauthVersionMax="47" xr10:uidLastSave="{00000000-0000-0000-0000-000000000000}"/>
  <bookViews>
    <workbookView xWindow="-110" yWindow="-110" windowWidth="19420" windowHeight="1042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677" i="5" l="1"/>
  <c r="AS677" i="5"/>
  <c r="AQ677" i="5"/>
  <c r="CP677" i="5" s="1"/>
  <c r="AO677" i="5"/>
  <c r="AM677" i="5"/>
  <c r="AK677" i="5"/>
  <c r="AI677" i="5"/>
  <c r="CN677" i="5" s="1"/>
  <c r="AG677" i="5"/>
  <c r="CH677" i="5" s="1"/>
  <c r="AF678" i="2"/>
  <c r="AE678" i="2"/>
  <c r="AB678" i="2"/>
  <c r="AA678" i="2"/>
  <c r="Z678" i="2"/>
  <c r="Y678" i="2"/>
  <c r="X678" i="2"/>
  <c r="W678" i="2"/>
  <c r="P678" i="2"/>
  <c r="O678" i="2"/>
  <c r="M678" i="2"/>
  <c r="K678" i="2"/>
  <c r="H678" i="2"/>
  <c r="BC677" i="5"/>
  <c r="BC559" i="5"/>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558" i="5"/>
  <c r="CR677" i="5"/>
  <c r="CQ677" i="5"/>
  <c r="CO677" i="5"/>
  <c r="CM677" i="5"/>
  <c r="CK677" i="5"/>
  <c r="CJ677" i="5"/>
  <c r="CI677" i="5"/>
  <c r="CF677" i="5"/>
  <c r="CE677" i="5"/>
  <c r="CD677" i="5"/>
  <c r="CC677" i="5"/>
  <c r="CB677" i="5"/>
  <c r="CA677" i="5"/>
  <c r="BZ677" i="5"/>
  <c r="BY677" i="5"/>
  <c r="BX677" i="5"/>
  <c r="BT677" i="5"/>
  <c r="BS677" i="5"/>
  <c r="BR677" i="5"/>
  <c r="BQ677" i="5"/>
  <c r="BM677" i="5"/>
  <c r="BK677" i="5" s="1"/>
  <c r="BL677" i="5"/>
  <c r="BP677" i="5" s="1"/>
  <c r="BH677" i="5"/>
  <c r="BF677" i="5"/>
  <c r="BE677" i="5"/>
  <c r="BJ677" i="5" s="1"/>
  <c r="BN677" i="5" s="1"/>
  <c r="BD677" i="5"/>
  <c r="BA677" i="5"/>
  <c r="AZ677" i="5"/>
  <c r="AX677" i="5"/>
  <c r="AW677" i="5"/>
  <c r="AD677" i="5"/>
  <c r="AE677" i="5" s="1"/>
  <c r="AC677" i="5"/>
  <c r="AB677" i="5"/>
  <c r="AA677" i="5"/>
  <c r="Z677" i="5"/>
  <c r="Y677" i="5"/>
  <c r="C677" i="5"/>
  <c r="BI677" i="5" s="1"/>
  <c r="BG677" i="5" s="1"/>
  <c r="D677" i="5"/>
  <c r="Y481" i="6"/>
  <c r="Z481" i="6" s="1"/>
  <c r="V481" i="6"/>
  <c r="X481" i="6" s="1"/>
  <c r="U481" i="6"/>
  <c r="T481" i="6"/>
  <c r="S481" i="6"/>
  <c r="R481" i="6"/>
  <c r="N481" i="6"/>
  <c r="L481" i="6"/>
  <c r="K481" i="6"/>
  <c r="I481" i="6"/>
  <c r="W481" i="6" s="1"/>
  <c r="AI440" i="7"/>
  <c r="AG440" i="7"/>
  <c r="I440" i="7"/>
  <c r="B440" i="7" s="1"/>
  <c r="AH440" i="7" s="1"/>
  <c r="AU676" i="5"/>
  <c r="CQ676" i="5" s="1"/>
  <c r="AS676" i="5"/>
  <c r="CR676" i="5" s="1"/>
  <c r="AQ676" i="5"/>
  <c r="AO676" i="5"/>
  <c r="AM676" i="5"/>
  <c r="AK676" i="5"/>
  <c r="AI676" i="5"/>
  <c r="CN676" i="5" s="1"/>
  <c r="AG676" i="5"/>
  <c r="CH676" i="5" s="1"/>
  <c r="AF677" i="2"/>
  <c r="AE677" i="2"/>
  <c r="AA677" i="2"/>
  <c r="Z677" i="2"/>
  <c r="X677" i="2"/>
  <c r="W677" i="2"/>
  <c r="P677" i="2"/>
  <c r="CP676" i="5"/>
  <c r="CO676" i="5"/>
  <c r="CK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AF676" i="2"/>
  <c r="AE676" i="2"/>
  <c r="AA676" i="2"/>
  <c r="Z676" i="2"/>
  <c r="X676" i="2"/>
  <c r="W676" i="2"/>
  <c r="P676" i="2"/>
  <c r="CO675" i="5"/>
  <c r="CI675" i="5"/>
  <c r="CH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AG674" i="5"/>
  <c r="CH674" i="5" s="1"/>
  <c r="CO674" i="5"/>
  <c r="CN674" i="5"/>
  <c r="CJ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F675" i="2"/>
  <c r="AE675" i="2"/>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F674" i="2"/>
  <c r="AE674" i="2"/>
  <c r="AA674" i="2"/>
  <c r="Z674" i="2"/>
  <c r="X674" i="2"/>
  <c r="W674" i="2"/>
  <c r="AF673" i="2"/>
  <c r="AE673"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F672" i="2"/>
  <c r="AF671" i="2"/>
  <c r="AF670" i="2"/>
  <c r="AE672" i="2"/>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L677" i="5" l="1"/>
  <c r="BV677" i="5"/>
  <c r="BW677" i="5" s="1"/>
  <c r="CG677" i="5"/>
  <c r="I678" i="2"/>
  <c r="BO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E671" i="2" l="1"/>
  <c r="AA671" i="2"/>
  <c r="Z671" i="2"/>
  <c r="X671" i="2"/>
  <c r="W671" i="2"/>
  <c r="P670" i="2"/>
  <c r="AI433" i="7"/>
  <c r="AG433" i="7"/>
  <c r="I433" i="7"/>
  <c r="B433" i="7" s="1"/>
  <c r="AH433" i="7" s="1"/>
  <c r="Y474" i="6"/>
  <c r="V474" i="6"/>
  <c r="U474" i="6"/>
  <c r="AE670" i="2"/>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F669" i="2"/>
  <c r="AE669" i="2"/>
  <c r="AA669" i="2"/>
  <c r="Z669" i="2"/>
  <c r="X669" i="2"/>
  <c r="W669" i="2"/>
  <c r="AD668" i="5"/>
  <c r="CL668" i="5" s="1"/>
  <c r="AC668" i="5"/>
  <c r="AB668" i="5"/>
  <c r="AA668" i="5"/>
  <c r="Z668" i="5"/>
  <c r="CM668" i="5" s="1"/>
  <c r="AI431" i="7"/>
  <c r="AG431" i="7"/>
  <c r="I431" i="7"/>
  <c r="B431" i="7" s="1"/>
  <c r="AH431" i="7" s="1"/>
  <c r="Y472" i="6"/>
  <c r="V472" i="6"/>
  <c r="U472" i="6"/>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668"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1"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47" i="5" l="1"/>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9" i="5" l="1"/>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3" i="5"/>
  <c r="AS581" i="5"/>
  <c r="CR581" i="5" s="1"/>
  <c r="AG581" i="5"/>
  <c r="CH581" i="5" s="1"/>
  <c r="W44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K571" i="5" s="1"/>
  <c r="BH571" i="5"/>
  <c r="BF571" i="5"/>
  <c r="AX571" i="5"/>
  <c r="AI334" i="7"/>
  <c r="AG334" i="7"/>
  <c r="I334" i="7"/>
  <c r="B334" i="7" s="1"/>
  <c r="AH334" i="7" s="1"/>
  <c r="Y375" i="6"/>
  <c r="V375" i="6"/>
  <c r="U375" i="6"/>
  <c r="BK573" i="5" l="1"/>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5" i="5" l="1"/>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K544" i="5" s="1"/>
  <c r="BH544" i="5"/>
  <c r="BF544" i="5"/>
  <c r="AX544" i="5"/>
  <c r="AD544" i="5"/>
  <c r="AC544" i="5"/>
  <c r="AB544" i="5"/>
  <c r="AA544" i="5"/>
  <c r="Z544" i="5"/>
  <c r="CM544" i="5" s="1"/>
  <c r="I307" i="7"/>
  <c r="B307" i="7" s="1"/>
  <c r="AH307" i="7" s="1"/>
  <c r="AI307" i="7"/>
  <c r="AG307" i="7"/>
  <c r="CN545" i="5" l="1"/>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5"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0" i="5" s="1"/>
  <c r="CG443" i="5"/>
  <c r="AE68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3" i="5" l="1"/>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1" i="5"/>
  <c r="CI378" i="5" l="1"/>
  <c r="CF378" i="5"/>
  <c r="CE378" i="5"/>
  <c r="CD378" i="5"/>
  <c r="CC378" i="5"/>
  <c r="CB378" i="5"/>
  <c r="CA378" i="5"/>
  <c r="BZ378" i="5"/>
  <c r="BY378" i="5"/>
  <c r="BX378" i="5"/>
  <c r="BT378" i="5"/>
  <c r="BS378" i="5"/>
  <c r="BR378" i="5"/>
  <c r="BQ378" i="5"/>
  <c r="BL378" i="5"/>
  <c r="BM378" i="5"/>
  <c r="BH378" i="5"/>
  <c r="BF378" i="5"/>
  <c r="BB681"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45"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5" i="7"/>
  <c r="AD445" i="7"/>
  <c r="AC445" i="7"/>
  <c r="AA445" i="7"/>
  <c r="G445" i="7"/>
  <c r="X445" i="7"/>
  <c r="M445" i="7"/>
  <c r="E445"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0"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3" i="5"/>
  <c r="AD68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2" i="5"/>
  <c r="L68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K147" i="5" s="1"/>
  <c r="BH147" i="5"/>
  <c r="BF147" i="5"/>
  <c r="AG147" i="5"/>
  <c r="CH147" i="5" s="1"/>
  <c r="AD147" i="5"/>
  <c r="CG147" i="5" s="1"/>
  <c r="AC147" i="5"/>
  <c r="AB147" i="5"/>
  <c r="AA147" i="5"/>
  <c r="Z147" i="5"/>
  <c r="BE147" i="5" s="1"/>
  <c r="BJ147" i="5" s="1"/>
  <c r="BN147" i="5" s="1"/>
  <c r="AA148" i="2"/>
  <c r="Z148" i="2"/>
  <c r="X148" i="2"/>
  <c r="W148" i="2"/>
  <c r="W88" i="6" l="1"/>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K105" i="5" s="1"/>
  <c r="BL104" i="5"/>
  <c r="BM104" i="5"/>
  <c r="BK104" i="5" s="1"/>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99" i="5" l="1"/>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76" i="5" l="1"/>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W480" i="6" s="1"/>
  <c r="Y370" i="2"/>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77" i="2" l="1"/>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5" i="7"/>
  <c r="S445" i="7"/>
  <c r="Q445" i="7"/>
  <c r="Y445" i="7"/>
  <c r="AB44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5" i="7"/>
  <c r="AI371" i="7"/>
  <c r="R445" i="7"/>
  <c r="B371" i="7"/>
  <c r="AH371" i="7" s="1"/>
  <c r="T445"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45" i="7"/>
  <c r="L445" i="7"/>
  <c r="J445" i="7"/>
  <c r="D445" i="7"/>
  <c r="AI392" i="7"/>
  <c r="H445" i="7"/>
  <c r="B392" i="7"/>
  <c r="AH392" i="7" s="1"/>
  <c r="F445" i="7"/>
  <c r="AB673" i="2" l="1"/>
  <c r="M674" i="2"/>
  <c r="M675" i="2" s="1"/>
  <c r="M676" i="2" s="1"/>
  <c r="M677" i="2" s="1"/>
  <c r="I673" i="2"/>
  <c r="AB672" i="2"/>
  <c r="I672" i="2"/>
  <c r="AB671" i="2"/>
  <c r="I671" i="2"/>
  <c r="AB670" i="2"/>
  <c r="I670" i="2"/>
  <c r="AB669" i="2"/>
  <c r="I669" i="2"/>
  <c r="AB668" i="2"/>
  <c r="I668" i="2"/>
  <c r="B445" i="7"/>
  <c r="AB677" i="2" l="1"/>
  <c r="I677" i="2"/>
  <c r="AB676" i="2"/>
  <c r="I676" i="2"/>
  <c r="AB675" i="2"/>
  <c r="I675" i="2"/>
  <c r="AB674" i="2"/>
  <c r="I674" i="2"/>
</calcChain>
</file>

<file path=xl/sharedStrings.xml><?xml version="1.0" encoding="utf-8"?>
<sst xmlns="http://schemas.openxmlformats.org/spreadsheetml/2006/main" count="1002" uniqueCount="756">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</sst>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国家衛健委発表に基づく感染状況!$X$27:$X$681</c:f>
              <c:numCache>
                <c:formatCode>#,##0_);[Red]\(#,##0\)</c:formatCode>
                <c:ptCount val="6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国家衛健委発表に基づく感染状況!$Y$27:$Y$681</c:f>
              <c:numCache>
                <c:formatCode>General</c:formatCode>
                <c:ptCount val="6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香港マカオ台湾の患者・海外輸入症例・無症状病原体保有者!$CK$189:$CK$679</c:f>
              <c:numCache>
                <c:formatCode>m"月"d"日"</c:formatCode>
                <c:ptCount val="4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numCache>
            </c:numRef>
          </c:cat>
          <c:val>
            <c:numRef>
              <c:f>香港マカオ台湾の患者・海外輸入症例・無症状病原体保有者!$CL$189:$CL$679</c:f>
              <c:numCache>
                <c:formatCode>General</c:formatCode>
                <c:ptCount val="49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省市別輸入症例数変化!$C$2:$C$443</c:f>
              <c:numCache>
                <c:formatCode>m"月"d"日"</c:formatCode>
                <c:ptCount val="4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numCache>
            </c:numRef>
          </c:cat>
          <c:val>
            <c:numRef>
              <c:f>省市別輸入症例数変化!$D$2:$D$443</c:f>
              <c:numCache>
                <c:formatCode>General</c:formatCode>
                <c:ptCount val="44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省市別輸入症例数変化!$C$2:$C$443</c:f>
              <c:numCache>
                <c:formatCode>m"月"d"日"</c:formatCode>
                <c:ptCount val="4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numCache>
            </c:numRef>
          </c:cat>
          <c:val>
            <c:numRef>
              <c:f>省市別輸入症例数変化!$E$2:$E$443</c:f>
              <c:numCache>
                <c:formatCode>General</c:formatCode>
                <c:ptCount val="44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省市別輸入症例数変化!$C$2:$C$443</c:f>
              <c:numCache>
                <c:formatCode>m"月"d"日"</c:formatCode>
                <c:ptCount val="4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numCache>
            </c:numRef>
          </c:cat>
          <c:val>
            <c:numRef>
              <c:f>省市別輸入症例数変化!$F$2:$F$443</c:f>
              <c:numCache>
                <c:formatCode>General</c:formatCode>
                <c:ptCount val="44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省市別輸入症例数変化!$C$2:$C$443</c:f>
              <c:numCache>
                <c:formatCode>m"月"d"日"</c:formatCode>
                <c:ptCount val="4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numCache>
            </c:numRef>
          </c:cat>
          <c:val>
            <c:numRef>
              <c:f>省市別輸入症例数変化!$G$2:$G$443</c:f>
              <c:numCache>
                <c:formatCode>General</c:formatCode>
                <c:ptCount val="44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省市別輸入症例数変化!$C$2:$C$443</c:f>
              <c:numCache>
                <c:formatCode>m"月"d"日"</c:formatCode>
                <c:ptCount val="4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numCache>
            </c:numRef>
          </c:cat>
          <c:val>
            <c:numRef>
              <c:f>省市別輸入症例数変化!$H$2:$H$443</c:f>
              <c:numCache>
                <c:formatCode>General</c:formatCode>
                <c:ptCount val="44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省市別輸入症例数変化!$C$2:$C$443</c:f>
              <c:numCache>
                <c:formatCode>m"月"d"日"</c:formatCode>
                <c:ptCount val="4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numCache>
            </c:numRef>
          </c:cat>
          <c:val>
            <c:numRef>
              <c:f>省市別輸入症例数変化!$I$2:$I$443</c:f>
              <c:numCache>
                <c:formatCode>0_);[Red]\(0\)</c:formatCode>
                <c:ptCount val="44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省市別輸入症例数変化!$AG$2:$AG$442</c:f>
              <c:numCache>
                <c:formatCode>m"月"d"日"</c:formatCode>
                <c:ptCount val="4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40" formatCode="General">
                  <c:v>1</c:v>
                </c:pt>
              </c:numCache>
            </c:numRef>
          </c:cat>
          <c:val>
            <c:numRef>
              <c:f>省市別輸入症例数変化!$AH$2:$AH$442</c:f>
              <c:numCache>
                <c:formatCode>0_);[Red]\(0\)</c:formatCode>
                <c:ptCount val="44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省市別輸入症例数変化!$AG$2:$AG$442</c:f>
              <c:numCache>
                <c:formatCode>m"月"d"日"</c:formatCode>
                <c:ptCount val="4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40" formatCode="General">
                  <c:v>1</c:v>
                </c:pt>
              </c:numCache>
            </c:numRef>
          </c:cat>
          <c:val>
            <c:numRef>
              <c:f>省市別輸入症例数変化!$AI$2:$AI$442</c:f>
              <c:numCache>
                <c:formatCode>General</c:formatCode>
                <c:ptCount val="44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香港マカオ台湾の患者・海外輸入症例・無症状病原体保有者!$BR$29:$BR$679</c:f>
              <c:numCache>
                <c:formatCode>General</c:formatCode>
                <c:ptCount val="65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香港マカオ台湾の患者・海外輸入症例・無症状病原体保有者!$BS$29:$BS$679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香港マカオ台湾の患者・海外輸入症例・無症状病原体保有者!$BT$29:$BT$679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香港マカオ台湾の患者・海外輸入症例・無症状病原体保有者!$AX$169:$AX$679</c:f>
              <c:numCache>
                <c:formatCode>m"月"d"日"</c:formatCode>
                <c:ptCount val="5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numCache>
            </c:numRef>
          </c:cat>
          <c:val>
            <c:numRef>
              <c:f>香港マカオ台湾の患者・海外輸入症例・無症状病原体保有者!$AY$169:$AY$679</c:f>
              <c:numCache>
                <c:formatCode>General</c:formatCode>
                <c:ptCount val="51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香港マカオ台湾の患者・海外輸入症例・無症状病原体保有者!$AX$169:$AX$679</c:f>
              <c:numCache>
                <c:formatCode>m"月"d"日"</c:formatCode>
                <c:ptCount val="5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numCache>
            </c:numRef>
          </c:cat>
          <c:val>
            <c:numRef>
              <c:f>香港マカオ台湾の患者・海外輸入症例・無症状病原体保有者!$BB$169:$BB$679</c:f>
              <c:numCache>
                <c:formatCode>General</c:formatCode>
                <c:ptCount val="51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香港マカオ台湾の患者・海外輸入症例・無症状病原体保有者!$AX$169:$AX$679</c:f>
              <c:numCache>
                <c:formatCode>m"月"d"日"</c:formatCode>
                <c:ptCount val="5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numCache>
            </c:numRef>
          </c:cat>
          <c:val>
            <c:numRef>
              <c:f>香港マカオ台湾の患者・海外輸入症例・無症状病原体保有者!$AZ$169:$AZ$679</c:f>
              <c:numCache>
                <c:formatCode>General</c:formatCode>
                <c:ptCount val="51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香港マカオ台湾の患者・海外輸入症例・無症状病原体保有者!$AX$169:$AX$679</c:f>
              <c:numCache>
                <c:formatCode>m"月"d"日"</c:formatCode>
                <c:ptCount val="5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numCache>
            </c:numRef>
          </c:cat>
          <c:val>
            <c:numRef>
              <c:f>香港マカオ台湾の患者・海外輸入症例・無症状病原体保有者!$BC$169:$BC$679</c:f>
              <c:numCache>
                <c:formatCode>General</c:formatCode>
                <c:ptCount val="51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新疆の情況!$U$6:$U$484</c:f>
              <c:strCache>
                <c:ptCount val="4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strCache>
            </c:strRef>
          </c:cat>
          <c:val>
            <c:numRef>
              <c:f>新疆の情況!$V$6:$V$484</c:f>
              <c:numCache>
                <c:formatCode>General</c:formatCode>
                <c:ptCount val="47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新疆の情況!$U$6:$U$484</c:f>
              <c:strCache>
                <c:ptCount val="4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strCache>
            </c:strRef>
          </c:cat>
          <c:val>
            <c:numRef>
              <c:f>新疆の情況!$Y$6:$Y$484</c:f>
              <c:numCache>
                <c:formatCode>General</c:formatCode>
                <c:ptCount val="47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新疆の情況!$U$6:$U$484</c:f>
              <c:strCache>
                <c:ptCount val="4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strCache>
            </c:strRef>
          </c:cat>
          <c:val>
            <c:numRef>
              <c:f>新疆の情況!$W$6:$W$484</c:f>
              <c:numCache>
                <c:formatCode>General</c:formatCode>
                <c:ptCount val="47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新疆の情況!$U$6:$U$484</c:f>
              <c:strCache>
                <c:ptCount val="4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strCache>
            </c:strRef>
          </c:cat>
          <c:val>
            <c:numRef>
              <c:f>新疆の情況!$X$6:$X$484</c:f>
              <c:numCache>
                <c:formatCode>General</c:formatCode>
                <c:ptCount val="47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新疆の情況!$U$6:$U$484</c:f>
              <c:strCache>
                <c:ptCount val="4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strCache>
            </c:strRef>
          </c:cat>
          <c:val>
            <c:numRef>
              <c:f>新疆の情況!$Z$6:$Z$484</c:f>
              <c:numCache>
                <c:formatCode>General</c:formatCode>
                <c:ptCount val="47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国家衛健委発表に基づく感染状況!$X$27:$X$681</c:f>
              <c:numCache>
                <c:formatCode>#,##0_);[Red]\(#,##0\)</c:formatCode>
                <c:ptCount val="6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国家衛健委発表に基づく感染状況!$Y$27:$Y$681</c:f>
              <c:numCache>
                <c:formatCode>General</c:formatCode>
                <c:ptCount val="6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国家衛健委発表に基づく感染状況!$AA$27:$AA$681</c:f>
              <c:numCache>
                <c:formatCode>General</c:formatCode>
                <c:ptCount val="6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国家衛健委発表に基づく感染状況!$AB$27:$AB$681</c:f>
              <c:numCache>
                <c:formatCode>General</c:formatCode>
                <c:ptCount val="6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国家衛健委発表に基づく感染状況!$X$27:$X$681</c:f>
              <c:numCache>
                <c:formatCode>#,##0_);[Red]\(#,##0\)</c:formatCode>
                <c:ptCount val="6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国家衛健委発表に基づく感染状況!$Y$27:$Y$681</c:f>
              <c:numCache>
                <c:formatCode>General</c:formatCode>
                <c:ptCount val="6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国家衛健委発表に基づく感染状況!$AA$27:$AA$681</c:f>
              <c:numCache>
                <c:formatCode>General</c:formatCode>
                <c:ptCount val="6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国家衛健委発表に基づく感染状況!$AB$27:$AB$681</c:f>
              <c:numCache>
                <c:formatCode>General</c:formatCode>
                <c:ptCount val="6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国家衛健委発表に基づく感染状況!$AA$27:$AA$681</c:f>
              <c:numCache>
                <c:formatCode>General</c:formatCode>
                <c:ptCount val="6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国家衛健委発表に基づく感染状況!$AB$27:$AB$681</c:f>
              <c:numCache>
                <c:formatCode>General</c:formatCode>
                <c:ptCount val="6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国家衛健委発表に基づく感染状況!$X$27:$X$681</c:f>
              <c:numCache>
                <c:formatCode>#,##0_);[Red]\(#,##0\)</c:formatCode>
                <c:ptCount val="6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国家衛健委発表に基づく感染状況!$Y$27:$Y$681</c:f>
              <c:numCache>
                <c:formatCode>General</c:formatCode>
                <c:ptCount val="6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国家衛健委発表に基づく感染状況!$AA$27:$AA$681</c:f>
              <c:numCache>
                <c:formatCode>General</c:formatCode>
                <c:ptCount val="6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国家衛健委発表に基づく感染状況!$Z$27:$Z$681</c:f>
              <c:numCache>
                <c:formatCode>m"月"d"日"</c:formatCode>
                <c:ptCount val="6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numCache>
            </c:numRef>
          </c:cat>
          <c:val>
            <c:numRef>
              <c:f>国家衛健委発表に基づく感染状況!$AB$27:$AB$681</c:f>
              <c:numCache>
                <c:formatCode>General</c:formatCode>
                <c:ptCount val="6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香港マカオ台湾の患者・海外輸入症例・無症状病原体保有者!$CO$485:$CO$679</c:f>
              <c:numCache>
                <c:formatCode>m"月"d"日"</c:formatCode>
                <c:ptCount val="1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numCache>
            </c:numRef>
          </c:cat>
          <c:val>
            <c:numRef>
              <c:f>香港マカオ台湾の患者・海外輸入症例・無症状病原体保有者!$CP$485:$CP$679</c:f>
              <c:numCache>
                <c:formatCode>General</c:formatCode>
                <c:ptCount val="19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香港マカオ台湾の患者・海外輸入症例・無症状病原体保有者!$CO$485:$CO$679</c:f>
              <c:numCache>
                <c:formatCode>m"月"d"日"</c:formatCode>
                <c:ptCount val="1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numCache>
            </c:numRef>
          </c:cat>
          <c:val>
            <c:numRef>
              <c:f>香港マカオ台湾の患者・海外輸入症例・無症状病原体保有者!$CQ$485:$CQ$679</c:f>
              <c:numCache>
                <c:formatCode>General</c:formatCode>
                <c:ptCount val="19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国家衛健委発表に基づく感染状況!$AE$374:$AE$681</c:f>
              <c:numCache>
                <c:formatCode>m"月"d"日"</c:formatCode>
                <c:ptCount val="30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numCache>
            </c:numRef>
          </c:cat>
          <c:val>
            <c:numRef>
              <c:f>国家衛健委発表に基づく感染状況!$AF$374:$AF$681</c:f>
              <c:numCache>
                <c:formatCode>#,##0_);[Red]\(#,##0\)</c:formatCode>
                <c:ptCount val="30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78</c:v>
                </c:pt>
                <c:pt idx="302">
                  <c:v>71</c:v>
                </c:pt>
                <c:pt idx="303">
                  <c:v>92</c:v>
                </c:pt>
                <c:pt idx="304">
                  <c:v>-761</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香港マカオ台湾の患者・海外輸入症例・無症状病原体保有者!$BJ$97:$BJ$678</c:f>
              <c:numCache>
                <c:formatCode>m"月"d"日"</c:formatCode>
                <c:ptCount val="5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numCache>
            </c:numRef>
          </c:cat>
          <c:val>
            <c:numRef>
              <c:f>香港マカオ台湾の患者・海外輸入症例・無症状病原体保有者!$BK$97:$BK$678</c:f>
              <c:numCache>
                <c:formatCode>General</c:formatCode>
                <c:ptCount val="58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香港マカオ台湾の患者・海外輸入症例・無症状病原体保有者!$BJ$97:$BJ$678</c:f>
              <c:numCache>
                <c:formatCode>m"月"d"日"</c:formatCode>
                <c:ptCount val="5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numCache>
            </c:numRef>
          </c:cat>
          <c:val>
            <c:numRef>
              <c:f>香港マカオ台湾の患者・海外輸入症例・無症状病原体保有者!$BL$97:$BL$678</c:f>
              <c:numCache>
                <c:formatCode>General</c:formatCode>
                <c:ptCount val="58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香港マカオ台湾の患者・海外輸入症例・無症状病原体保有者!$BE$70:$BE$679</c:f>
              <c:numCache>
                <c:formatCode>m"月"d"日"</c:formatCode>
                <c:ptCount val="6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numCache>
            </c:numRef>
          </c:cat>
          <c:val>
            <c:numRef>
              <c:f>香港マカオ台湾の患者・海外輸入症例・無症状病原体保有者!$BF$70:$BF$679</c:f>
              <c:numCache>
                <c:formatCode>General</c:formatCode>
                <c:ptCount val="61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香港マカオ台湾の患者・海外輸入症例・無症状病原体保有者!$BE$70:$BE$679</c:f>
              <c:numCache>
                <c:formatCode>m"月"d"日"</c:formatCode>
                <c:ptCount val="6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numCache>
            </c:numRef>
          </c:cat>
          <c:val>
            <c:numRef>
              <c:f>香港マカオ台湾の患者・海外輸入症例・無症状病原体保有者!$BG$70:$BG$679</c:f>
              <c:numCache>
                <c:formatCode>General</c:formatCode>
                <c:ptCount val="61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香港マカオ台湾の患者・海外輸入症例・無症状病原体保有者!$BY$29:$BY$679</c:f>
              <c:numCache>
                <c:formatCode>General</c:formatCode>
                <c:ptCount val="65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香港マカオ台湾の患者・海外輸入症例・無症状病原体保有者!$BZ$29:$BZ$679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香港マカオ台湾の患者・海外輸入症例・無症状病原体保有者!$CA$29:$CA$679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香港マカオ台湾の患者・海外輸入症例・無症状病原体保有者!$CC$29:$CC$679</c:f>
              <c:numCache>
                <c:formatCode>General</c:formatCode>
                <c:ptCount val="65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香港マカオ台湾の患者・海外輸入症例・無症状病原体保有者!$CD$29:$CD$679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香港マカオ台湾の患者・海外輸入症例・無症状病原体保有者!$CE$29:$CE$679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香港マカオ台湾の患者・海外輸入症例・無症状病原体保有者!$CJ$29:$CJ$679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香港マカオ台湾の患者・海外輸入症例・無症状病原体保有者!$CG$29:$CG$679</c:f>
              <c:numCache>
                <c:formatCode>General</c:formatCode>
                <c:ptCount val="6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香港マカオ台湾の患者・海外輸入症例・無症状病原体保有者!$CF$29:$CF$679</c:f>
              <c:numCache>
                <c:formatCode>m"月"d"日"</c:formatCode>
                <c:ptCount val="6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numCache>
            </c:numRef>
          </c:cat>
          <c:val>
            <c:numRef>
              <c:f>香港マカオ台湾の患者・海外輸入症例・無症状病原体保有者!$CH$29:$CH$679</c:f>
              <c:numCache>
                <c:formatCode>General</c:formatCode>
                <c:ptCount val="6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香港マカオ台湾の患者・海外輸入症例・無症状病原体保有者!$CM$189:$CM$678</c:f>
              <c:numCache>
                <c:formatCode>m"月"d"日"</c:formatCode>
                <c:ptCount val="4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numCache>
            </c:numRef>
          </c:cat>
          <c:val>
            <c:numRef>
              <c:f>香港マカオ台湾の患者・海外輸入症例・無症状病原体保有者!$CN$189:$CN$678</c:f>
              <c:numCache>
                <c:formatCode>General</c:formatCode>
                <c:ptCount val="4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27</xdr:row>
      <xdr:rowOff>99786</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0"/>
  <sheetViews>
    <sheetView zoomScaleNormal="100" workbookViewId="0">
      <pane xSplit="2" ySplit="5" topLeftCell="U677" activePane="bottomRight" state="frozen"/>
      <selection pane="topRight" activeCell="C1" sqref="C1"/>
      <selection pane="bottomLeft" activeCell="A8" sqref="A8"/>
      <selection pane="bottomRight" activeCell="U673" sqref="U67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9">+H664+G665</f>
        <v>96601</v>
      </c>
      <c r="I665" s="89">
        <f t="shared" ref="I665" si="2830">+H665-M665-O665</f>
        <v>505</v>
      </c>
      <c r="J665" s="48">
        <v>0</v>
      </c>
      <c r="K665" s="56">
        <f t="shared" ref="K665" si="2831">+J665+K664</f>
        <v>1</v>
      </c>
      <c r="L665" s="48">
        <v>0</v>
      </c>
      <c r="M665" s="89">
        <f t="shared" ref="M665" si="2832">+L665+M664</f>
        <v>4636</v>
      </c>
      <c r="N665" s="48">
        <v>39</v>
      </c>
      <c r="O665" s="89">
        <f t="shared" ref="O665" si="2833">+N665+O664</f>
        <v>91460</v>
      </c>
      <c r="P665" s="111">
        <f t="shared" ref="P665" si="2834">+Q665-Q664</f>
        <v>2310</v>
      </c>
      <c r="Q665" s="57">
        <v>1216152</v>
      </c>
      <c r="R665" s="48">
        <v>1994</v>
      </c>
      <c r="S665" s="118"/>
      <c r="T665" s="57">
        <v>21291</v>
      </c>
      <c r="U665" s="78"/>
      <c r="W665" s="1">
        <f t="shared" ref="W665" si="2835">+B665</f>
        <v>44488</v>
      </c>
      <c r="X665" s="122">
        <f t="shared" ref="X665" si="2836">+G665</f>
        <v>30</v>
      </c>
      <c r="Y665">
        <f t="shared" ref="Y665" si="2837">+H665</f>
        <v>96601</v>
      </c>
      <c r="Z665" s="123">
        <f t="shared" ref="Z665" si="2838">+B665</f>
        <v>44488</v>
      </c>
      <c r="AA665">
        <f t="shared" ref="AA665" si="2839">+L665</f>
        <v>0</v>
      </c>
      <c r="AB665">
        <f t="shared" ref="AB665"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41">+H665+G666</f>
        <v>96622</v>
      </c>
      <c r="I666" s="89">
        <f t="shared" ref="I666" si="2842">+H666-M666-O666</f>
        <v>492</v>
      </c>
      <c r="J666" s="48">
        <v>-1</v>
      </c>
      <c r="K666" s="56">
        <f t="shared" ref="K666" si="2843">+J666+K665</f>
        <v>0</v>
      </c>
      <c r="L666" s="48">
        <v>0</v>
      </c>
      <c r="M666" s="89">
        <f t="shared" ref="M666" si="2844">+L666+M665</f>
        <v>4636</v>
      </c>
      <c r="N666" s="48">
        <v>34</v>
      </c>
      <c r="O666" s="89">
        <f t="shared" ref="O666" si="2845">+N666+O665</f>
        <v>91494</v>
      </c>
      <c r="P666" s="111">
        <f t="shared" ref="P666" si="2846">+Q666-Q665</f>
        <v>2393</v>
      </c>
      <c r="Q666" s="57">
        <v>1218545</v>
      </c>
      <c r="R666" s="48">
        <v>1300</v>
      </c>
      <c r="S666" s="118"/>
      <c r="T666" s="57">
        <v>22383</v>
      </c>
      <c r="U666" s="78"/>
      <c r="W666" s="1">
        <f t="shared" ref="W666" si="2847">+B666</f>
        <v>44489</v>
      </c>
      <c r="X666" s="122">
        <f t="shared" ref="X666" si="2848">+G666</f>
        <v>21</v>
      </c>
      <c r="Y666">
        <f t="shared" ref="Y666" si="2849">+H666</f>
        <v>96622</v>
      </c>
      <c r="Z666" s="123">
        <f t="shared" ref="Z666" si="2850">+B666</f>
        <v>44489</v>
      </c>
      <c r="AA666">
        <f t="shared" ref="AA666" si="2851">+L666</f>
        <v>0</v>
      </c>
      <c r="AB666">
        <f t="shared" ref="AB666" si="2852">+M666</f>
        <v>4636</v>
      </c>
      <c r="AC666">
        <v>26</v>
      </c>
      <c r="AE666" s="1">
        <f t="shared" si="2291"/>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53">+H666+G667</f>
        <v>96665</v>
      </c>
      <c r="I667" s="89">
        <f t="shared" ref="I667" si="2854">+H667-M667-O667</f>
        <v>518</v>
      </c>
      <c r="J667" s="48">
        <v>3</v>
      </c>
      <c r="K667" s="56">
        <f t="shared" ref="K667" si="2855">+J667+K666</f>
        <v>3</v>
      </c>
      <c r="L667" s="48">
        <v>0</v>
      </c>
      <c r="M667" s="89">
        <f t="shared" ref="M667" si="2856">+L667+M666</f>
        <v>4636</v>
      </c>
      <c r="N667" s="48">
        <v>17</v>
      </c>
      <c r="O667" s="89">
        <f t="shared" ref="O667" si="2857">+N667+O666</f>
        <v>91511</v>
      </c>
      <c r="P667" s="111">
        <f t="shared" ref="P667" si="2858">+Q667-Q666</f>
        <v>3516</v>
      </c>
      <c r="Q667" s="57">
        <v>1222061</v>
      </c>
      <c r="R667" s="48">
        <v>1414</v>
      </c>
      <c r="S667" s="118"/>
      <c r="T667" s="57">
        <v>24473</v>
      </c>
      <c r="U667" s="78"/>
      <c r="W667" s="1">
        <f t="shared" ref="W667:W668" si="2859">+B667</f>
        <v>44490</v>
      </c>
      <c r="X667" s="122">
        <f t="shared" ref="X667:X668" si="2860">+G667</f>
        <v>43</v>
      </c>
      <c r="Y667">
        <f t="shared" ref="Y667:Y668" si="2861">+H667</f>
        <v>96665</v>
      </c>
      <c r="Z667" s="123">
        <f t="shared" ref="Z667:Z668" si="2862">+B667</f>
        <v>44490</v>
      </c>
      <c r="AA667">
        <f t="shared" ref="AA667:AA668" si="2863">+L667</f>
        <v>0</v>
      </c>
      <c r="AB667">
        <f t="shared" ref="AB667:AB668" si="2864">+M667</f>
        <v>4636</v>
      </c>
      <c r="AC667">
        <v>26</v>
      </c>
      <c r="AE667" s="1">
        <f t="shared" si="2291"/>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65">+H667+G668</f>
        <v>96715</v>
      </c>
      <c r="I668" s="89">
        <f t="shared" ref="I668" si="2866">+H668-M668-O668</f>
        <v>549</v>
      </c>
      <c r="J668" s="48">
        <v>4</v>
      </c>
      <c r="K668" s="56">
        <f t="shared" ref="K668" si="2867">+J668+K667</f>
        <v>7</v>
      </c>
      <c r="L668" s="48">
        <v>0</v>
      </c>
      <c r="M668" s="89">
        <f t="shared" ref="M668" si="2868">+L668+M667</f>
        <v>4636</v>
      </c>
      <c r="N668" s="48">
        <v>19</v>
      </c>
      <c r="O668" s="89">
        <f t="shared" ref="O668" si="2869">+N668+O667</f>
        <v>91530</v>
      </c>
      <c r="P668" s="111">
        <f t="shared" ref="P668" si="2870">+Q668-Q667</f>
        <v>2908</v>
      </c>
      <c r="Q668" s="57">
        <v>1224969</v>
      </c>
      <c r="R668" s="48">
        <v>755</v>
      </c>
      <c r="S668" s="118"/>
      <c r="T668" s="57">
        <v>26626</v>
      </c>
      <c r="U668" s="78"/>
      <c r="W668" s="1">
        <f t="shared" si="2859"/>
        <v>44491</v>
      </c>
      <c r="X668" s="122">
        <f t="shared" si="2860"/>
        <v>50</v>
      </c>
      <c r="Y668">
        <f t="shared" si="2861"/>
        <v>96715</v>
      </c>
      <c r="Z668" s="123">
        <f t="shared" si="2862"/>
        <v>44491</v>
      </c>
      <c r="AA668">
        <f t="shared" si="2863"/>
        <v>0</v>
      </c>
      <c r="AB668">
        <f t="shared" si="2864"/>
        <v>4636</v>
      </c>
      <c r="AC668">
        <v>26</v>
      </c>
      <c r="AE668" s="1">
        <f t="shared" ref="AE668:AE672" si="2871">+B668</f>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72">+H668+G669</f>
        <v>96758</v>
      </c>
      <c r="I669" s="89">
        <f t="shared" ref="I669" si="2873">+H669-M669-O669</f>
        <v>564</v>
      </c>
      <c r="J669" s="48">
        <v>6</v>
      </c>
      <c r="K669" s="56">
        <f t="shared" ref="K669" si="2874">+J669+K668</f>
        <v>13</v>
      </c>
      <c r="L669" s="48">
        <v>0</v>
      </c>
      <c r="M669" s="89">
        <f t="shared" ref="M669" si="2875">+L669+M668</f>
        <v>4636</v>
      </c>
      <c r="N669" s="48">
        <v>28</v>
      </c>
      <c r="O669" s="89">
        <f t="shared" ref="O669" si="2876">+N669+O668</f>
        <v>91558</v>
      </c>
      <c r="P669" s="111">
        <f t="shared" ref="P669" si="2877">+Q669-Q668</f>
        <v>2686</v>
      </c>
      <c r="Q669" s="57">
        <v>1227655</v>
      </c>
      <c r="R669" s="48">
        <v>522</v>
      </c>
      <c r="S669" s="118"/>
      <c r="T669" s="57">
        <v>28789</v>
      </c>
      <c r="U669" s="78"/>
      <c r="W669" s="1">
        <f t="shared" ref="W669" si="2878">+B669</f>
        <v>44492</v>
      </c>
      <c r="X669" s="122">
        <f t="shared" ref="X669" si="2879">+G669</f>
        <v>43</v>
      </c>
      <c r="Y669">
        <f t="shared" ref="Y669" si="2880">+H669</f>
        <v>96758</v>
      </c>
      <c r="Z669" s="123">
        <f t="shared" ref="Z669" si="2881">+B669</f>
        <v>44492</v>
      </c>
      <c r="AA669">
        <f t="shared" ref="AA669" si="2882">+L669</f>
        <v>0</v>
      </c>
      <c r="AB669">
        <f t="shared" ref="AB669" si="2883">+M669</f>
        <v>4636</v>
      </c>
      <c r="AC669">
        <v>26</v>
      </c>
      <c r="AE669" s="1">
        <f t="shared" si="2871"/>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84">+H669+G670</f>
        <v>96797</v>
      </c>
      <c r="I670" s="89">
        <f t="shared" ref="I670" si="2885">+H670-M670-O670</f>
        <v>573</v>
      </c>
      <c r="J670" s="48">
        <v>7</v>
      </c>
      <c r="K670" s="56">
        <f t="shared" ref="K670" si="2886">+J670+K669</f>
        <v>20</v>
      </c>
      <c r="L670" s="48">
        <v>0</v>
      </c>
      <c r="M670" s="89">
        <f t="shared" ref="M670" si="2887">+L670+M669</f>
        <v>4636</v>
      </c>
      <c r="N670" s="48">
        <v>30</v>
      </c>
      <c r="O670" s="89">
        <f t="shared" ref="O670" si="2888">+N670+O669</f>
        <v>91588</v>
      </c>
      <c r="P670" s="111">
        <f t="shared" ref="P670" si="2889">+Q670-Q669</f>
        <v>2645</v>
      </c>
      <c r="Q670" s="57">
        <v>1230300</v>
      </c>
      <c r="R670" s="48">
        <v>687</v>
      </c>
      <c r="S670" s="118"/>
      <c r="T670" s="57">
        <v>30407</v>
      </c>
      <c r="U670" s="78"/>
      <c r="W670" s="1">
        <f t="shared" ref="W670" si="2890">+B670</f>
        <v>44493</v>
      </c>
      <c r="X670" s="122">
        <f t="shared" ref="X670" si="2891">+G670</f>
        <v>39</v>
      </c>
      <c r="Y670">
        <f t="shared" ref="Y670" si="2892">+H670</f>
        <v>96797</v>
      </c>
      <c r="Z670" s="123">
        <f t="shared" ref="Z670" si="2893">+B670</f>
        <v>44493</v>
      </c>
      <c r="AA670">
        <f t="shared" ref="AA670" si="2894">+L670</f>
        <v>0</v>
      </c>
      <c r="AB670">
        <f t="shared" ref="AB670" si="2895">+M670</f>
        <v>4636</v>
      </c>
      <c r="AC670">
        <v>26</v>
      </c>
      <c r="AE670" s="1">
        <f t="shared" si="2871"/>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96">+H670+G671</f>
        <v>96840</v>
      </c>
      <c r="I671" s="89">
        <f t="shared" ref="I671" si="2897">+H671-M671-O671</f>
        <v>603</v>
      </c>
      <c r="J671" s="48">
        <v>1</v>
      </c>
      <c r="K671" s="56">
        <f t="shared" ref="K671" si="2898">+J671+K670</f>
        <v>21</v>
      </c>
      <c r="L671" s="48">
        <v>0</v>
      </c>
      <c r="M671" s="89">
        <f t="shared" ref="M671" si="2899">+L671+M670</f>
        <v>4636</v>
      </c>
      <c r="N671" s="48">
        <v>13</v>
      </c>
      <c r="O671" s="89">
        <f t="shared" ref="O671" si="2900">+N671+O670</f>
        <v>91601</v>
      </c>
      <c r="P671" s="111">
        <f t="shared" ref="P671" si="2901">+Q671-Q670</f>
        <v>3185</v>
      </c>
      <c r="Q671" s="57">
        <v>1233485</v>
      </c>
      <c r="R671" s="48">
        <v>624</v>
      </c>
      <c r="S671" s="118"/>
      <c r="T671" s="57">
        <v>33307</v>
      </c>
      <c r="U671" s="78"/>
      <c r="W671" s="1">
        <f t="shared" ref="W671" si="2902">+B671</f>
        <v>44494</v>
      </c>
      <c r="X671" s="122">
        <f t="shared" ref="X671" si="2903">+G671</f>
        <v>43</v>
      </c>
      <c r="Y671">
        <f t="shared" ref="Y671" si="2904">+H671</f>
        <v>96840</v>
      </c>
      <c r="Z671" s="123">
        <f t="shared" ref="Z671" si="2905">+B671</f>
        <v>44494</v>
      </c>
      <c r="AA671">
        <f t="shared" ref="AA671" si="2906">+L671</f>
        <v>0</v>
      </c>
      <c r="AB671">
        <f t="shared" ref="AB671" si="2907">+M671</f>
        <v>4636</v>
      </c>
      <c r="AC671">
        <v>26</v>
      </c>
      <c r="AE671" s="1">
        <f t="shared" si="2871"/>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8">+H671+G672</f>
        <v>96899</v>
      </c>
      <c r="I672" s="89">
        <f t="shared" ref="I672" si="2909">+H672-M672-O672</f>
        <v>643</v>
      </c>
      <c r="J672" s="48">
        <v>6</v>
      </c>
      <c r="K672" s="56">
        <f t="shared" ref="K672" si="2910">+J672+K671</f>
        <v>27</v>
      </c>
      <c r="L672" s="48">
        <v>0</v>
      </c>
      <c r="M672" s="89">
        <f t="shared" ref="M672" si="2911">+L672+M671</f>
        <v>4636</v>
      </c>
      <c r="N672" s="48">
        <v>19</v>
      </c>
      <c r="O672" s="89">
        <f t="shared" ref="O672" si="2912">+N672+O671</f>
        <v>91620</v>
      </c>
      <c r="P672" s="111">
        <f t="shared" ref="P672" si="2913">+Q672-Q671</f>
        <v>3865</v>
      </c>
      <c r="Q672" s="57">
        <v>1237350</v>
      </c>
      <c r="R672" s="48">
        <v>429</v>
      </c>
      <c r="S672" s="118"/>
      <c r="T672" s="57">
        <v>36743</v>
      </c>
      <c r="U672" s="78"/>
      <c r="W672" s="1">
        <f t="shared" ref="W672" si="2914">+B672</f>
        <v>44495</v>
      </c>
      <c r="X672" s="122">
        <f t="shared" ref="X672" si="2915">+G672</f>
        <v>59</v>
      </c>
      <c r="Y672">
        <f t="shared" ref="Y672" si="2916">+H672</f>
        <v>96899</v>
      </c>
      <c r="Z672" s="123">
        <f t="shared" ref="Z672" si="2917">+B672</f>
        <v>44495</v>
      </c>
      <c r="AA672">
        <f t="shared" ref="AA672" si="2918">+L672</f>
        <v>0</v>
      </c>
      <c r="AB672">
        <f t="shared" ref="AB672" si="2919">+M672</f>
        <v>4636</v>
      </c>
      <c r="AC672">
        <v>26</v>
      </c>
      <c r="AE672" s="1">
        <f t="shared" si="2871"/>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20">+H672+G673</f>
        <v>96938</v>
      </c>
      <c r="I673" s="89">
        <f t="shared" ref="I673" si="2921">+H673-M673-O673</f>
        <v>659</v>
      </c>
      <c r="J673" s="48">
        <v>6</v>
      </c>
      <c r="K673" s="56">
        <f t="shared" ref="K673" si="2922">+J673+K672</f>
        <v>33</v>
      </c>
      <c r="L673" s="48">
        <v>0</v>
      </c>
      <c r="M673" s="89">
        <f t="shared" ref="M673" si="2923">+L673+M672</f>
        <v>4636</v>
      </c>
      <c r="N673" s="48">
        <v>23</v>
      </c>
      <c r="O673" s="89">
        <f t="shared" ref="O673" si="2924">+N673+O672</f>
        <v>91643</v>
      </c>
      <c r="P673" s="111">
        <f t="shared" ref="P673" si="2925">+Q673-Q672</f>
        <v>3344</v>
      </c>
      <c r="Q673" s="57">
        <v>1240694</v>
      </c>
      <c r="R673" s="48">
        <v>966</v>
      </c>
      <c r="S673" s="118"/>
      <c r="T673" s="57">
        <v>39121</v>
      </c>
      <c r="U673" s="78"/>
      <c r="W673" s="1">
        <f t="shared" ref="W673:W674" si="2926">+B673</f>
        <v>44496</v>
      </c>
      <c r="X673" s="122">
        <f t="shared" ref="X673:X674" si="2927">+G673</f>
        <v>39</v>
      </c>
      <c r="Y673">
        <f t="shared" ref="Y673:Y674" si="2928">+H673</f>
        <v>96938</v>
      </c>
      <c r="Z673" s="123">
        <f t="shared" ref="Z673:Z674" si="2929">+B673</f>
        <v>44496</v>
      </c>
      <c r="AA673">
        <f t="shared" ref="AA673:AA674" si="2930">+L673</f>
        <v>0</v>
      </c>
      <c r="AB673">
        <f t="shared" ref="AB673:AB674" si="2931">+M673</f>
        <v>4636</v>
      </c>
      <c r="AC673">
        <v>26</v>
      </c>
      <c r="AE673" s="1">
        <f t="shared" ref="AE673:AE674" si="2932">+B673</f>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33">+H673+G674</f>
        <v>97002</v>
      </c>
      <c r="I674" s="89">
        <f>+H674-M674-O674</f>
        <v>701</v>
      </c>
      <c r="J674" s="48">
        <v>5</v>
      </c>
      <c r="K674" s="56">
        <f t="shared" ref="K674" si="2934">+J674+K673</f>
        <v>38</v>
      </c>
      <c r="L674" s="48">
        <v>0</v>
      </c>
      <c r="M674" s="89">
        <f t="shared" ref="M674" si="2935">+L674+M673</f>
        <v>4636</v>
      </c>
      <c r="N674" s="48">
        <v>22</v>
      </c>
      <c r="O674" s="89">
        <f t="shared" ref="O674" si="2936">+N674+O673</f>
        <v>91665</v>
      </c>
      <c r="P674" s="111">
        <f t="shared" ref="P674" si="2937">+Q674-Q673</f>
        <v>3934</v>
      </c>
      <c r="Q674" s="57">
        <v>1244628</v>
      </c>
      <c r="R674" s="48">
        <v>837</v>
      </c>
      <c r="S674" s="118"/>
      <c r="T674" s="57">
        <v>42199</v>
      </c>
      <c r="U674" s="78"/>
      <c r="W674" s="1">
        <f t="shared" si="2926"/>
        <v>44497</v>
      </c>
      <c r="X674" s="122">
        <f t="shared" si="2927"/>
        <v>64</v>
      </c>
      <c r="Y674">
        <f t="shared" si="2928"/>
        <v>97002</v>
      </c>
      <c r="Z674" s="123">
        <f t="shared" si="2929"/>
        <v>44497</v>
      </c>
      <c r="AA674">
        <f t="shared" si="2930"/>
        <v>0</v>
      </c>
      <c r="AB674">
        <f t="shared" si="2931"/>
        <v>4636</v>
      </c>
      <c r="AC674">
        <v>26</v>
      </c>
      <c r="AE674" s="1">
        <f t="shared" si="2932"/>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8">+H674+G675</f>
        <v>97080</v>
      </c>
      <c r="I675" s="89">
        <f>+H675-M675-O675</f>
        <v>763</v>
      </c>
      <c r="J675" s="48">
        <v>1</v>
      </c>
      <c r="K675" s="56">
        <f t="shared" ref="K675" si="2939">+J675+K674</f>
        <v>39</v>
      </c>
      <c r="L675" s="48">
        <v>0</v>
      </c>
      <c r="M675" s="89">
        <f t="shared" ref="M675" si="2940">+L675+M674</f>
        <v>4636</v>
      </c>
      <c r="N675" s="48">
        <v>16</v>
      </c>
      <c r="O675" s="89">
        <f t="shared" ref="O675" si="2941">+N675+O674</f>
        <v>91681</v>
      </c>
      <c r="P675" s="111">
        <f t="shared" ref="P675" si="2942">+Q675-Q674</f>
        <v>4660</v>
      </c>
      <c r="Q675" s="57">
        <v>1249288</v>
      </c>
      <c r="R675" s="48">
        <v>748</v>
      </c>
      <c r="S675" s="118"/>
      <c r="T675" s="57">
        <v>46111</v>
      </c>
      <c r="U675" s="78"/>
      <c r="W675" s="1">
        <f t="shared" ref="W675" si="2943">+B675</f>
        <v>44498</v>
      </c>
      <c r="X675" s="122">
        <f t="shared" ref="X675" si="2944">+G675</f>
        <v>78</v>
      </c>
      <c r="Y675">
        <f t="shared" ref="Y675" si="2945">+H675</f>
        <v>97080</v>
      </c>
      <c r="Z675" s="123">
        <f t="shared" ref="Z675" si="2946">+B675</f>
        <v>44498</v>
      </c>
      <c r="AA675">
        <f t="shared" ref="AA675" si="2947">+L675</f>
        <v>0</v>
      </c>
      <c r="AB675">
        <f t="shared" ref="AB675" si="2948">+M675</f>
        <v>4636</v>
      </c>
      <c r="AC675">
        <v>26</v>
      </c>
      <c r="AE675" s="1">
        <f t="shared" ref="AE675" si="2949">+B675</f>
        <v>44498</v>
      </c>
      <c r="AF675" s="294">
        <f>+G675-香港マカオ台湾の患者・海外輸入症例・無症状病原体保有者!B678</f>
        <v>78</v>
      </c>
    </row>
    <row r="676" spans="2:32" x14ac:dyDescent="0.55000000000000004">
      <c r="B676" s="77">
        <v>44499</v>
      </c>
      <c r="C676" s="48">
        <v>3</v>
      </c>
      <c r="D676" s="84"/>
      <c r="E676" s="110"/>
      <c r="F676" s="57">
        <v>6</v>
      </c>
      <c r="G676" s="48">
        <v>71</v>
      </c>
      <c r="H676" s="89">
        <f t="shared" ref="H676" si="2950">+H675+G676</f>
        <v>97151</v>
      </c>
      <c r="I676" s="89">
        <f>+H676-M676-O676</f>
        <v>814</v>
      </c>
      <c r="J676" s="48">
        <v>-6</v>
      </c>
      <c r="K676" s="56">
        <f t="shared" ref="K676" si="2951">+J676+K675</f>
        <v>33</v>
      </c>
      <c r="L676" s="48">
        <v>0</v>
      </c>
      <c r="M676" s="89">
        <f t="shared" ref="M676" si="2952">+L676+M675</f>
        <v>4636</v>
      </c>
      <c r="N676" s="48">
        <v>20</v>
      </c>
      <c r="O676" s="89">
        <f t="shared" ref="O676" si="2953">+N676+O675</f>
        <v>91701</v>
      </c>
      <c r="P676" s="111">
        <f t="shared" ref="P676" si="2954">+Q676-Q675</f>
        <v>3466</v>
      </c>
      <c r="Q676" s="57">
        <v>1252754</v>
      </c>
      <c r="R676" s="48">
        <v>7341</v>
      </c>
      <c r="S676" s="118"/>
      <c r="T676" s="57">
        <v>42333</v>
      </c>
      <c r="U676" s="78"/>
      <c r="W676" s="1">
        <f t="shared" ref="W676" si="2955">+B676</f>
        <v>44499</v>
      </c>
      <c r="X676" s="122">
        <f t="shared" ref="X676" si="2956">+G676</f>
        <v>71</v>
      </c>
      <c r="Y676">
        <f t="shared" ref="Y676" si="2957">+H676</f>
        <v>97151</v>
      </c>
      <c r="Z676" s="123">
        <f t="shared" ref="Z676" si="2958">+B676</f>
        <v>44499</v>
      </c>
      <c r="AA676">
        <f t="shared" ref="AA676" si="2959">+L676</f>
        <v>0</v>
      </c>
      <c r="AB676">
        <f t="shared" ref="AB676" si="2960">+M676</f>
        <v>4636</v>
      </c>
      <c r="AC676">
        <v>26</v>
      </c>
      <c r="AE676" s="1">
        <f t="shared" ref="AE676" si="2961">+B676</f>
        <v>44499</v>
      </c>
      <c r="AF676" s="294">
        <f>+G676-香港マカオ台湾の患者・海外輸入症例・無症状病原体保有者!B679</f>
        <v>71</v>
      </c>
    </row>
    <row r="677" spans="2:32" x14ac:dyDescent="0.55000000000000004">
      <c r="B677" s="77">
        <v>44500</v>
      </c>
      <c r="C677" s="48">
        <v>1</v>
      </c>
      <c r="D677" s="84"/>
      <c r="E677" s="110"/>
      <c r="F677" s="57">
        <v>5</v>
      </c>
      <c r="G677" s="48">
        <v>92</v>
      </c>
      <c r="H677" s="89">
        <f t="shared" ref="H677" si="2962">+H676+G677</f>
        <v>97243</v>
      </c>
      <c r="I677" s="89">
        <f>+H677-M677-O677</f>
        <v>869</v>
      </c>
      <c r="J677" s="48">
        <v>0</v>
      </c>
      <c r="K677" s="56">
        <f t="shared" ref="K677" si="2963">+J677+K676</f>
        <v>33</v>
      </c>
      <c r="L677" s="48">
        <v>0</v>
      </c>
      <c r="M677" s="89">
        <f t="shared" ref="M677" si="2964">+L677+M676</f>
        <v>4636</v>
      </c>
      <c r="N677" s="48">
        <v>37</v>
      </c>
      <c r="O677" s="89">
        <f t="shared" ref="O677" si="2965">+N677+O676</f>
        <v>91738</v>
      </c>
      <c r="P677" s="111">
        <f t="shared" ref="P677" si="2966">+Q677-Q676</f>
        <v>2937</v>
      </c>
      <c r="Q677" s="57">
        <v>1255691</v>
      </c>
      <c r="R677" s="48">
        <v>3717</v>
      </c>
      <c r="S677" s="118"/>
      <c r="T677" s="57">
        <v>41548</v>
      </c>
      <c r="U677" s="78"/>
      <c r="W677" s="1">
        <f t="shared" ref="W677" si="2967">+B677</f>
        <v>44500</v>
      </c>
      <c r="X677" s="122">
        <f t="shared" ref="X677" si="2968">+G677</f>
        <v>92</v>
      </c>
      <c r="Y677">
        <f t="shared" ref="Y677" si="2969">+H677</f>
        <v>97243</v>
      </c>
      <c r="Z677" s="123">
        <f t="shared" ref="Z677" si="2970">+B677</f>
        <v>44500</v>
      </c>
      <c r="AA677">
        <f t="shared" ref="AA677" si="2971">+L677</f>
        <v>0</v>
      </c>
      <c r="AB677">
        <f t="shared" ref="AB677" si="2972">+M677</f>
        <v>4636</v>
      </c>
      <c r="AC677">
        <v>26</v>
      </c>
      <c r="AE677" s="1">
        <f t="shared" ref="AE677" si="2973">+B677</f>
        <v>44500</v>
      </c>
      <c r="AF677" s="294">
        <f>+G677-香港マカオ台湾の患者・海外輸入症例・無症状病原体保有者!B680</f>
        <v>92</v>
      </c>
    </row>
    <row r="678" spans="2:32" x14ac:dyDescent="0.55000000000000004">
      <c r="B678" s="77">
        <v>44501</v>
      </c>
      <c r="C678" s="48">
        <v>2</v>
      </c>
      <c r="D678" s="84"/>
      <c r="E678" s="110"/>
      <c r="F678" s="57">
        <v>3</v>
      </c>
      <c r="G678" s="48">
        <v>71</v>
      </c>
      <c r="H678" s="89">
        <f t="shared" ref="H678" si="2974">+H677+G678</f>
        <v>97314</v>
      </c>
      <c r="I678" s="89">
        <f>+H678-M678-O678</f>
        <v>912</v>
      </c>
      <c r="J678" s="48">
        <v>2</v>
      </c>
      <c r="K678" s="56">
        <f t="shared" ref="K678" si="2975">+J678+K677</f>
        <v>35</v>
      </c>
      <c r="L678" s="48">
        <v>0</v>
      </c>
      <c r="M678" s="89">
        <f t="shared" ref="M678" si="2976">+L678+M677</f>
        <v>4636</v>
      </c>
      <c r="N678" s="48">
        <v>28</v>
      </c>
      <c r="O678" s="89">
        <f t="shared" ref="O678" si="2977">+N678+O677</f>
        <v>91766</v>
      </c>
      <c r="P678" s="111">
        <f t="shared" ref="P678" si="2978">+Q678-Q677</f>
        <v>2869</v>
      </c>
      <c r="Q678" s="57">
        <v>1258560</v>
      </c>
      <c r="R678" s="48">
        <v>5667</v>
      </c>
      <c r="S678" s="118"/>
      <c r="T678" s="57">
        <v>38660</v>
      </c>
      <c r="U678" s="78"/>
      <c r="W678" s="1">
        <f t="shared" ref="W678" si="2979">+B678</f>
        <v>44501</v>
      </c>
      <c r="X678" s="122">
        <f t="shared" ref="X678" si="2980">+G678</f>
        <v>71</v>
      </c>
      <c r="Y678">
        <f t="shared" ref="Y678" si="2981">+H678</f>
        <v>97314</v>
      </c>
      <c r="Z678" s="123">
        <f t="shared" ref="Z678" si="2982">+B678</f>
        <v>44501</v>
      </c>
      <c r="AA678">
        <f t="shared" ref="AA678" si="2983">+L678</f>
        <v>0</v>
      </c>
      <c r="AB678">
        <f t="shared" ref="AB678" si="2984">+M678</f>
        <v>4636</v>
      </c>
      <c r="AC678">
        <v>26</v>
      </c>
      <c r="AE678" s="1">
        <f t="shared" ref="AE678" si="2985">+B678</f>
        <v>44501</v>
      </c>
      <c r="AF678" s="294">
        <f>+G678-香港マカオ台湾の患者・海外輸入症例・無症状病原体保有者!B681</f>
        <v>-761</v>
      </c>
    </row>
    <row r="679" spans="2:32" x14ac:dyDescent="0.55000000000000004">
      <c r="B679" s="77"/>
      <c r="C679" s="48"/>
      <c r="D679" s="84"/>
      <c r="E679" s="110"/>
      <c r="F679" s="57"/>
      <c r="G679" s="48"/>
      <c r="H679" s="89"/>
      <c r="I679" s="89"/>
      <c r="J679" s="48"/>
      <c r="K679" s="56"/>
      <c r="L679" s="48"/>
      <c r="M679" s="89"/>
      <c r="N679" s="48"/>
      <c r="O679" s="89"/>
      <c r="P679" s="111"/>
      <c r="Q679" s="57"/>
      <c r="R679" s="48"/>
      <c r="S679" s="118"/>
      <c r="T679" s="57"/>
      <c r="U679" s="78"/>
      <c r="W679" s="1"/>
      <c r="X679" s="122"/>
      <c r="Z679" s="123"/>
      <c r="AE679" s="1"/>
      <c r="AF679" s="294"/>
    </row>
    <row r="680" spans="2:32" x14ac:dyDescent="0.55000000000000004">
      <c r="B680" s="77"/>
      <c r="C680" s="59"/>
      <c r="D680" s="49"/>
      <c r="E680" s="61"/>
      <c r="F680" s="60"/>
      <c r="G680" s="59"/>
      <c r="H680" s="61"/>
      <c r="I680" s="55"/>
      <c r="J680" s="59"/>
      <c r="K680" s="61"/>
      <c r="L680" s="59"/>
      <c r="M680" s="61"/>
      <c r="N680" s="48"/>
      <c r="O680" s="60"/>
      <c r="P680" s="124"/>
      <c r="Q680" s="60"/>
      <c r="R680" s="48"/>
      <c r="S680" s="60"/>
      <c r="T680" s="60"/>
      <c r="U680" s="78"/>
    </row>
    <row r="681" spans="2:32" ht="9.5" customHeight="1" thickBot="1" x14ac:dyDescent="0.6">
      <c r="B681" s="66"/>
      <c r="C681" s="79"/>
      <c r="D681" s="80"/>
      <c r="E681" s="82"/>
      <c r="F681" s="95"/>
      <c r="G681" s="79"/>
      <c r="H681" s="82"/>
      <c r="I681" s="82"/>
      <c r="J681" s="79"/>
      <c r="K681" s="82"/>
      <c r="L681" s="79"/>
      <c r="M681" s="82"/>
      <c r="N681" s="83"/>
      <c r="O681" s="81"/>
      <c r="P681" s="94"/>
      <c r="Q681" s="95"/>
      <c r="R681" s="120"/>
      <c r="S681" s="95"/>
      <c r="T681" s="95"/>
      <c r="U681" s="67"/>
    </row>
    <row r="683" spans="2:32" ht="13" customHeight="1" x14ac:dyDescent="0.55000000000000004">
      <c r="E683" s="112"/>
      <c r="F683" s="113"/>
      <c r="G683" s="112" t="s">
        <v>80</v>
      </c>
      <c r="H683" s="113"/>
      <c r="I683" s="113"/>
      <c r="J683" s="113"/>
      <c r="U683" s="72"/>
    </row>
    <row r="684" spans="2:32" ht="13" customHeight="1" x14ac:dyDescent="0.55000000000000004">
      <c r="E684" s="112" t="s">
        <v>98</v>
      </c>
      <c r="F684" s="113"/>
      <c r="G684" s="295" t="s">
        <v>79</v>
      </c>
      <c r="H684" s="296"/>
      <c r="I684" s="112" t="s">
        <v>106</v>
      </c>
      <c r="J684" s="113"/>
    </row>
    <row r="685" spans="2:32" ht="13" customHeight="1" x14ac:dyDescent="0.55000000000000004">
      <c r="B685" s="130"/>
      <c r="E685" s="114" t="s">
        <v>108</v>
      </c>
      <c r="F685" s="113"/>
      <c r="G685" s="115"/>
      <c r="H685" s="115"/>
      <c r="I685" s="112" t="s">
        <v>107</v>
      </c>
      <c r="J685" s="113"/>
    </row>
    <row r="686" spans="2:32" ht="18.5" customHeight="1" x14ac:dyDescent="0.55000000000000004">
      <c r="E686" s="112" t="s">
        <v>96</v>
      </c>
      <c r="F686" s="113"/>
      <c r="G686" s="112" t="s">
        <v>97</v>
      </c>
      <c r="H686" s="113"/>
      <c r="I686" s="113"/>
      <c r="J686" s="113"/>
    </row>
    <row r="687" spans="2:32" ht="13" customHeight="1" x14ac:dyDescent="0.55000000000000004">
      <c r="E687" s="112" t="s">
        <v>98</v>
      </c>
      <c r="F687" s="113"/>
      <c r="G687" s="112" t="s">
        <v>99</v>
      </c>
      <c r="H687" s="113"/>
      <c r="I687" s="113"/>
      <c r="J687" s="113"/>
    </row>
    <row r="688" spans="2:32" ht="13" customHeight="1" x14ac:dyDescent="0.55000000000000004">
      <c r="E688" s="112" t="s">
        <v>98</v>
      </c>
      <c r="F688" s="113"/>
      <c r="G688" s="112" t="s">
        <v>100</v>
      </c>
      <c r="H688" s="113"/>
      <c r="I688" s="113"/>
      <c r="J688" s="113"/>
    </row>
    <row r="689" spans="5:10" ht="13" customHeight="1" x14ac:dyDescent="0.55000000000000004">
      <c r="E689" s="112" t="s">
        <v>101</v>
      </c>
      <c r="F689" s="113"/>
      <c r="G689" s="112" t="s">
        <v>102</v>
      </c>
      <c r="H689" s="113"/>
      <c r="I689" s="113"/>
      <c r="J689" s="113"/>
    </row>
    <row r="690" spans="5:10" ht="13" customHeight="1" x14ac:dyDescent="0.55000000000000004">
      <c r="E690" s="112" t="s">
        <v>103</v>
      </c>
      <c r="F690" s="113"/>
      <c r="G690" s="112" t="s">
        <v>104</v>
      </c>
      <c r="H690" s="113"/>
      <c r="I690" s="113"/>
      <c r="J690" s="113"/>
    </row>
  </sheetData>
  <mergeCells count="12">
    <mergeCell ref="G684:H68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3"/>
  <sheetViews>
    <sheetView topLeftCell="A6" zoomScale="96" zoomScaleNormal="96" workbookViewId="0">
      <pane xSplit="1" ySplit="2" topLeftCell="AJ665" activePane="bottomRight" state="frozen"/>
      <selection activeCell="A6" sqref="A6"/>
      <selection pane="topRight" activeCell="B6" sqref="B6"/>
      <selection pane="bottomLeft" activeCell="A8" sqref="A8"/>
      <selection pane="bottomRight" activeCell="AS677" sqref="AS677:AV67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7"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77" si="6539">+AW669+1</f>
        <v>509</v>
      </c>
      <c r="AX670" s="237">
        <f t="shared" si="6508"/>
        <v>44494</v>
      </c>
      <c r="AY670" s="6">
        <v>3</v>
      </c>
      <c r="AZ670" s="238">
        <f t="shared" si="6509"/>
        <v>417</v>
      </c>
      <c r="BA670" s="238">
        <f t="shared" ref="BA670:BA677" si="6540">+BA666+1</f>
        <v>375</v>
      </c>
      <c r="BB670" s="130">
        <v>0</v>
      </c>
      <c r="BC670" s="27">
        <f t="shared" si="5255"/>
        <v>967</v>
      </c>
      <c r="BD670" s="238">
        <f t="shared" ref="BD670:BD677"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c r="B678" s="240"/>
      <c r="C678" s="154"/>
      <c r="D678" s="154"/>
      <c r="E678" s="147"/>
      <c r="F678" s="147"/>
      <c r="G678" s="147"/>
      <c r="H678" s="135"/>
      <c r="I678" s="147"/>
      <c r="J678" s="135"/>
      <c r="K678" s="42"/>
      <c r="L678" s="146"/>
      <c r="M678" s="147"/>
      <c r="N678" s="135"/>
      <c r="O678" s="135"/>
      <c r="P678" s="147"/>
      <c r="Q678" s="147"/>
      <c r="R678" s="135"/>
      <c r="S678" s="135"/>
      <c r="T678" s="147"/>
      <c r="U678" s="147"/>
      <c r="V678" s="135"/>
      <c r="W678" s="42"/>
      <c r="X678" s="148"/>
      <c r="Y678" s="5"/>
      <c r="Z678" s="75"/>
      <c r="AA678" s="230"/>
      <c r="AB678" s="230"/>
      <c r="AC678" s="231"/>
      <c r="AD678" s="183"/>
      <c r="AE678" s="243"/>
      <c r="AF678" s="155"/>
      <c r="AG678" s="184"/>
      <c r="AH678" s="155"/>
      <c r="AI678" s="184"/>
      <c r="AJ678" s="185"/>
      <c r="AK678" s="186"/>
      <c r="AL678" s="155"/>
      <c r="AM678" s="184"/>
      <c r="AN678" s="155"/>
      <c r="AO678" s="184"/>
      <c r="AP678" s="187"/>
      <c r="AQ678" s="186"/>
      <c r="AR678" s="155"/>
      <c r="AS678" s="184"/>
      <c r="AT678" s="155"/>
      <c r="AU678" s="184"/>
      <c r="AV678" s="188"/>
      <c r="AW678" s="238"/>
      <c r="AX678" s="237"/>
      <c r="AY678" s="6"/>
      <c r="AZ678" s="238"/>
      <c r="BA678" s="238"/>
      <c r="BB678" s="130"/>
      <c r="BC678" s="27"/>
      <c r="BD678" s="238"/>
      <c r="BE678" s="229"/>
      <c r="BF678" s="132"/>
      <c r="BG678" s="132"/>
      <c r="BH678" s="229"/>
      <c r="BI678" s="132"/>
      <c r="BJ678" s="1"/>
      <c r="BN678" s="1"/>
      <c r="BQ678" s="179"/>
      <c r="BX678" s="179"/>
      <c r="CB678" s="179"/>
      <c r="CF678" s="179"/>
      <c r="CI678" s="179"/>
      <c r="CK678" s="1"/>
      <c r="CL678" s="282"/>
      <c r="CM678" s="1"/>
      <c r="CN678" s="283"/>
      <c r="CO678" s="179"/>
    </row>
    <row r="679" spans="1:96" ht="7" customHeight="1" thickBot="1" x14ac:dyDescent="0.6">
      <c r="A679" s="66"/>
      <c r="B679" s="146"/>
      <c r="C679" s="154"/>
      <c r="D679" s="147"/>
      <c r="E679" s="147"/>
      <c r="F679" s="147"/>
      <c r="G679" s="147"/>
      <c r="H679" s="135"/>
      <c r="I679" s="147"/>
      <c r="J679" s="135"/>
      <c r="K679" s="148"/>
      <c r="L679" s="146"/>
      <c r="M679" s="147"/>
      <c r="N679" s="135"/>
      <c r="O679" s="135"/>
      <c r="P679" s="147"/>
      <c r="Q679" s="147"/>
      <c r="R679" s="135"/>
      <c r="S679" s="135"/>
      <c r="T679" s="147"/>
      <c r="U679" s="147"/>
      <c r="V679" s="135"/>
      <c r="W679" s="42"/>
      <c r="X679" s="148"/>
      <c r="Z679" s="66"/>
      <c r="AA679" s="64"/>
      <c r="AB679" s="64"/>
      <c r="AC679" s="64"/>
      <c r="AD679" s="183"/>
      <c r="AE679" s="243"/>
      <c r="AF679" s="155"/>
      <c r="AG679" s="184"/>
      <c r="AH679" s="155"/>
      <c r="AI679" s="184"/>
      <c r="AJ679" s="185"/>
      <c r="AK679" s="186"/>
      <c r="AL679" s="155"/>
      <c r="AM679" s="184"/>
      <c r="AN679" s="155"/>
      <c r="AO679" s="184"/>
      <c r="AP679" s="187"/>
      <c r="AQ679" s="186"/>
      <c r="AR679" s="155"/>
      <c r="AS679" s="184"/>
      <c r="AT679" s="155"/>
      <c r="AU679" s="184"/>
      <c r="AV679" s="188"/>
    </row>
    <row r="680" spans="1:96" x14ac:dyDescent="0.55000000000000004">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AE680">
        <f>SUM(AD443:AD448)</f>
        <v>190</v>
      </c>
      <c r="AY680" s="45" t="s">
        <v>476</v>
      </c>
      <c r="BB680" s="45" t="s">
        <v>475</v>
      </c>
      <c r="BV680">
        <f>SUM(BV442:BV679)</f>
        <v>1197</v>
      </c>
    </row>
    <row r="681" spans="1:96" x14ac:dyDescent="0.55000000000000004">
      <c r="B681">
        <f>SUM(B554:B584)</f>
        <v>832</v>
      </c>
      <c r="AI681" s="259">
        <f>SUM(AI189:AI558)</f>
        <v>205</v>
      </c>
      <c r="AY681" s="45">
        <f>SUM(AY359:AY413)</f>
        <v>69</v>
      </c>
      <c r="BB681" s="45">
        <f>SUM(BB374:BB413)</f>
        <v>941</v>
      </c>
    </row>
    <row r="682" spans="1:96" x14ac:dyDescent="0.55000000000000004">
      <c r="L682">
        <f>SUM(L97:L681)</f>
        <v>12918</v>
      </c>
      <c r="P682">
        <f>SUM(P97:P681)</f>
        <v>2666</v>
      </c>
      <c r="AD682">
        <f>SUM(AD188:AD194)</f>
        <v>82</v>
      </c>
      <c r="AY682" s="45" t="s">
        <v>687</v>
      </c>
    </row>
    <row r="683" spans="1:96" ht="15" customHeight="1" x14ac:dyDescent="0.55000000000000004">
      <c r="A683" s="130"/>
      <c r="D683">
        <f>SUM(B229:B259)</f>
        <v>435</v>
      </c>
      <c r="Z683" s="130"/>
      <c r="AA683" s="130"/>
      <c r="AB683" s="130"/>
      <c r="AC683" s="130"/>
      <c r="AF683">
        <f>SUM(AD188:AD558)</f>
        <v>10740</v>
      </c>
      <c r="AY683" s="45">
        <f>SUM(AY581:AY679)</f>
        <v>38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0"/>
  <sheetViews>
    <sheetView zoomScaleNormal="100" workbookViewId="0">
      <pane xSplit="3" ySplit="1" topLeftCell="D439" activePane="bottomRight" state="frozen"/>
      <selection pane="topRight" activeCell="C1" sqref="C1"/>
      <selection pane="bottomLeft" activeCell="A2" sqref="A2"/>
      <selection pane="bottomRight" activeCell="E441" sqref="E44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c r="C441" s="1"/>
      <c r="E441" s="293"/>
      <c r="I441" s="265"/>
      <c r="AG441" s="1"/>
      <c r="AH441" s="266"/>
    </row>
    <row r="442" spans="2:35" x14ac:dyDescent="0.55000000000000004">
      <c r="B442" s="240"/>
      <c r="C442" s="1"/>
      <c r="AG442" s="278">
        <v>1</v>
      </c>
    </row>
    <row r="443" spans="2:35" s="264" customFormat="1" ht="5" customHeight="1" x14ac:dyDescent="0.55000000000000004">
      <c r="B443" s="263"/>
      <c r="C443" s="262"/>
      <c r="AF443" s="5"/>
    </row>
    <row r="444" spans="2:35" ht="5.5" customHeight="1" x14ac:dyDescent="0.55000000000000004">
      <c r="B444" s="256"/>
      <c r="C444" s="1"/>
    </row>
    <row r="445" spans="2:35" x14ac:dyDescent="0.55000000000000004">
      <c r="B445">
        <f>SUM(B2:B444)</f>
        <v>7300</v>
      </c>
      <c r="C445" s="1" t="s">
        <v>348</v>
      </c>
      <c r="D445" s="27">
        <f>SUM(D2:D444)</f>
        <v>1847</v>
      </c>
      <c r="E445" s="27">
        <f>SUM(E2:E444)</f>
        <v>1335</v>
      </c>
      <c r="F445" s="27">
        <f>SUM(F2:F444)</f>
        <v>572</v>
      </c>
      <c r="G445" s="27">
        <f>SUM(G2:G444)</f>
        <v>322</v>
      </c>
      <c r="H445" s="27">
        <f>SUM(H2:H444)</f>
        <v>467</v>
      </c>
      <c r="J445">
        <f t="shared" ref="J445:AE445" si="1022">SUM(J2:J444)</f>
        <v>123</v>
      </c>
      <c r="K445">
        <f t="shared" si="1022"/>
        <v>6</v>
      </c>
      <c r="L445">
        <f t="shared" si="1022"/>
        <v>18</v>
      </c>
      <c r="M445">
        <f t="shared" si="1022"/>
        <v>31</v>
      </c>
      <c r="N445">
        <f t="shared" si="1022"/>
        <v>82</v>
      </c>
      <c r="O445">
        <f t="shared" si="1022"/>
        <v>17</v>
      </c>
      <c r="P445">
        <f t="shared" si="1022"/>
        <v>26</v>
      </c>
      <c r="Q445">
        <f t="shared" si="1022"/>
        <v>116</v>
      </c>
      <c r="R445">
        <f t="shared" si="1022"/>
        <v>18</v>
      </c>
      <c r="S445">
        <f t="shared" si="1022"/>
        <v>77</v>
      </c>
      <c r="T445">
        <f t="shared" si="1022"/>
        <v>64</v>
      </c>
      <c r="U445">
        <f t="shared" si="1022"/>
        <v>114</v>
      </c>
      <c r="V445">
        <f t="shared" si="1022"/>
        <v>1</v>
      </c>
      <c r="W445">
        <f t="shared" si="1022"/>
        <v>4</v>
      </c>
      <c r="X445">
        <f t="shared" si="1022"/>
        <v>99</v>
      </c>
      <c r="Y445">
        <f t="shared" si="1022"/>
        <v>136</v>
      </c>
      <c r="Z445">
        <f t="shared" si="1022"/>
        <v>1</v>
      </c>
      <c r="AA445">
        <f t="shared" si="1022"/>
        <v>120</v>
      </c>
      <c r="AB445">
        <f t="shared" si="1022"/>
        <v>53</v>
      </c>
      <c r="AC445">
        <f t="shared" si="1022"/>
        <v>278</v>
      </c>
      <c r="AD445">
        <f t="shared" si="1022"/>
        <v>1155</v>
      </c>
      <c r="AE445">
        <f t="shared" si="1022"/>
        <v>218</v>
      </c>
    </row>
    <row r="446" spans="2:35" x14ac:dyDescent="0.55000000000000004">
      <c r="C446" s="1"/>
    </row>
    <row r="447" spans="2:35" ht="5" customHeight="1" x14ac:dyDescent="0.55000000000000004">
      <c r="C447" s="1"/>
    </row>
    <row r="450" spans="2:10" x14ac:dyDescent="0.55000000000000004">
      <c r="B450" s="240"/>
      <c r="J45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S18" sqref="S1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5"/>
  <sheetViews>
    <sheetView topLeftCell="A2" workbookViewId="0">
      <pane xSplit="2" ySplit="2" topLeftCell="C475" activePane="bottomRight" state="frozen"/>
      <selection activeCell="O24" sqref="O24"/>
      <selection pane="topRight" activeCell="O24" sqref="O24"/>
      <selection pane="bottomLeft" activeCell="O24" sqref="O24"/>
      <selection pane="bottomRight" activeCell="G482" sqref="G48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B482" s="249"/>
      <c r="C482" s="45"/>
      <c r="G482" s="1"/>
      <c r="H482" s="130"/>
      <c r="I482" s="248"/>
      <c r="J482" s="130"/>
      <c r="K482" s="253"/>
      <c r="L482" s="276"/>
      <c r="M482" s="5"/>
      <c r="N482" s="253"/>
      <c r="O482" s="130"/>
      <c r="P482" s="130"/>
      <c r="Q482" s="6"/>
      <c r="R482" s="277"/>
      <c r="S482" s="239"/>
      <c r="T482" s="254"/>
      <c r="U482" s="279"/>
      <c r="V482" s="5"/>
      <c r="W482" s="27"/>
      <c r="X482" s="254"/>
      <c r="Y482" s="5"/>
      <c r="Z482" s="251"/>
    </row>
    <row r="483" spans="1:26" x14ac:dyDescent="0.55000000000000004">
      <c r="B483" s="249"/>
      <c r="C483" s="45"/>
      <c r="G483" s="1"/>
      <c r="H483" s="129"/>
      <c r="I483" s="286"/>
      <c r="J483" s="129"/>
      <c r="K483" s="287"/>
      <c r="L483" s="288"/>
      <c r="M483" s="286"/>
      <c r="N483" s="287"/>
      <c r="O483" s="129"/>
      <c r="P483" s="286"/>
      <c r="Q483" s="289"/>
      <c r="R483" s="290"/>
      <c r="S483" s="289"/>
      <c r="T483" s="129"/>
      <c r="U483" s="291"/>
      <c r="V483" s="286"/>
      <c r="W483" s="286"/>
      <c r="X483" s="129"/>
      <c r="Y483" s="286"/>
      <c r="Z483" s="129"/>
    </row>
    <row r="484" spans="1:26" ht="7.5" customHeight="1" x14ac:dyDescent="0.55000000000000004">
      <c r="H484" s="286"/>
      <c r="I484" s="286"/>
      <c r="J484" s="286"/>
      <c r="K484" s="286"/>
      <c r="L484" s="292"/>
      <c r="M484" s="286"/>
      <c r="N484" s="286"/>
      <c r="O484" s="286"/>
      <c r="P484" s="286"/>
      <c r="Q484" s="286"/>
      <c r="R484" s="292"/>
      <c r="S484" s="286"/>
      <c r="T484" s="286"/>
      <c r="U484" s="286"/>
      <c r="V484" s="286"/>
      <c r="W484" s="286"/>
      <c r="X484" s="129"/>
      <c r="Y484" s="286"/>
      <c r="Z484" s="129"/>
    </row>
    <row r="485" spans="1:26" x14ac:dyDescent="0.55000000000000004">
      <c r="H485" s="286"/>
      <c r="I485" s="286"/>
      <c r="J485" s="286"/>
      <c r="K485" s="286"/>
      <c r="L485" s="292"/>
      <c r="M485" s="286"/>
      <c r="N485" s="286"/>
      <c r="O485" s="286"/>
      <c r="P485" s="286"/>
      <c r="Q485" s="286"/>
      <c r="R485" s="292"/>
      <c r="S485" s="286"/>
      <c r="T485" s="286"/>
      <c r="U485" s="286"/>
      <c r="V485" s="286"/>
      <c r="W485" s="286"/>
      <c r="X485" s="129"/>
      <c r="Y485" s="286"/>
      <c r="Z48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2021-11-03T08:32:38Z</dcterms:modified>
</cp:coreProperties>
</file>