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8_{816A0D12-CBC9-4203-B912-9234A4C49D0D}"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64" i="5" l="1"/>
  <c r="C763" i="5"/>
  <c r="C764" i="5" s="1"/>
  <c r="D764" i="5" s="1"/>
  <c r="AF765" i="2"/>
  <c r="AE765" i="2"/>
  <c r="AB765" i="2"/>
  <c r="AA765" i="2"/>
  <c r="Z765" i="2"/>
  <c r="X765" i="2"/>
  <c r="W765" i="2"/>
  <c r="P765" i="2"/>
  <c r="O765" i="2"/>
  <c r="M765" i="2"/>
  <c r="K765" i="2"/>
  <c r="H765" i="2"/>
  <c r="Y765" i="2" s="1"/>
  <c r="CR764" i="5"/>
  <c r="CQ764" i="5"/>
  <c r="CO764" i="5"/>
  <c r="CN764" i="5"/>
  <c r="CM764" i="5"/>
  <c r="CK764" i="5"/>
  <c r="CJ764" i="5"/>
  <c r="CI764" i="5"/>
  <c r="CH764" i="5"/>
  <c r="CF764" i="5"/>
  <c r="CE764" i="5"/>
  <c r="CD764" i="5"/>
  <c r="CC764" i="5"/>
  <c r="CB764" i="5"/>
  <c r="CA764" i="5"/>
  <c r="BZ764" i="5"/>
  <c r="BY764" i="5"/>
  <c r="BX764" i="5"/>
  <c r="BT764" i="5"/>
  <c r="BS764" i="5"/>
  <c r="BR764" i="5"/>
  <c r="BQ764" i="5"/>
  <c r="BM764" i="5"/>
  <c r="BL764" i="5"/>
  <c r="BP764" i="5" s="1"/>
  <c r="BH764" i="5"/>
  <c r="BF764" i="5"/>
  <c r="BE764" i="5"/>
  <c r="BJ764" i="5" s="1"/>
  <c r="BN764" i="5" s="1"/>
  <c r="BD764" i="5"/>
  <c r="BC764" i="5"/>
  <c r="BA764" i="5"/>
  <c r="AZ764" i="5"/>
  <c r="AX764" i="5"/>
  <c r="AW764" i="5"/>
  <c r="AU764" i="5"/>
  <c r="AS764" i="5"/>
  <c r="AQ764" i="5"/>
  <c r="CP764" i="5" s="1"/>
  <c r="AO764" i="5"/>
  <c r="AM764" i="5"/>
  <c r="AK764" i="5"/>
  <c r="AD764" i="5"/>
  <c r="AE764" i="5" s="1"/>
  <c r="AC764" i="5"/>
  <c r="AB764" i="5"/>
  <c r="AA764" i="5"/>
  <c r="Z764" i="5"/>
  <c r="Y764" i="5"/>
  <c r="AJ527" i="7"/>
  <c r="AI527" i="7"/>
  <c r="AG527" i="7"/>
  <c r="J527" i="7"/>
  <c r="B527" i="7" s="1"/>
  <c r="AK527" i="7" s="1"/>
  <c r="Y568" i="6"/>
  <c r="Z568" i="6" s="1"/>
  <c r="V568" i="6"/>
  <c r="X568" i="6" s="1"/>
  <c r="U568" i="6"/>
  <c r="T568" i="6"/>
  <c r="S568" i="6"/>
  <c r="R568" i="6"/>
  <c r="N568" i="6"/>
  <c r="L568" i="6"/>
  <c r="K568" i="6"/>
  <c r="I568" i="6"/>
  <c r="W568" i="6" s="1"/>
  <c r="F568" i="6"/>
  <c r="A568" i="6"/>
  <c r="CG764" i="5" l="1"/>
  <c r="BV764" i="5"/>
  <c r="BW764" i="5" s="1"/>
  <c r="CL764" i="5"/>
  <c r="BK764" i="5"/>
  <c r="BO764" i="5"/>
  <c r="BI764" i="5"/>
  <c r="BG764" i="5" s="1"/>
  <c r="AH527" i="7"/>
  <c r="I765" i="2"/>
  <c r="AG763" i="5"/>
  <c r="CH763" i="5" s="1"/>
  <c r="AF764" i="2"/>
  <c r="AE764" i="2"/>
  <c r="AA764" i="2"/>
  <c r="Z764" i="2"/>
  <c r="X764" i="2"/>
  <c r="W764" i="2"/>
  <c r="P764" i="2"/>
  <c r="CO763" i="5"/>
  <c r="CN763" i="5"/>
  <c r="CL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K763" i="5" l="1"/>
  <c r="BE763" i="5"/>
  <c r="BJ763" i="5" s="1"/>
  <c r="BN763" i="5" s="1"/>
  <c r="CG763" i="5"/>
  <c r="BK763" i="5"/>
  <c r="AF763" i="2"/>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BE761" i="5"/>
  <c r="BJ761" i="5" s="1"/>
  <c r="BN761" i="5" s="1"/>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AH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K762" i="5" l="1"/>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32"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68"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0" i="5"/>
  <c r="AS581" i="5"/>
  <c r="CR581" i="5" s="1"/>
  <c r="AG581" i="5"/>
  <c r="CH581" i="5" s="1"/>
  <c r="X53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3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3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3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67" i="5" s="1"/>
  <c r="CG443" i="5"/>
  <c r="AE76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68" i="5"/>
  <c r="CI378" i="5" l="1"/>
  <c r="CF378" i="5"/>
  <c r="CE378" i="5"/>
  <c r="CD378" i="5"/>
  <c r="CC378" i="5"/>
  <c r="CB378" i="5"/>
  <c r="CA378" i="5"/>
  <c r="BZ378" i="5"/>
  <c r="BY378" i="5"/>
  <c r="BX378" i="5"/>
  <c r="BT378" i="5"/>
  <c r="BS378" i="5"/>
  <c r="BR378" i="5"/>
  <c r="BQ378" i="5"/>
  <c r="BL378" i="5"/>
  <c r="BM378" i="5"/>
  <c r="BH378" i="5"/>
  <c r="BF378" i="5"/>
  <c r="BB76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32"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32"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32" i="7"/>
  <c r="AD532" i="7"/>
  <c r="AB532" i="7"/>
  <c r="G532" i="7"/>
  <c r="Y532" i="7"/>
  <c r="N532" i="7"/>
  <c r="E53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37"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6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0" i="5"/>
  <c r="AD76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69" i="5"/>
  <c r="L76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D758" i="5"/>
  <c r="BI758" i="5"/>
  <c r="BG758" i="5" s="1"/>
  <c r="W435" i="6"/>
  <c r="I436" i="6"/>
  <c r="H325" i="2"/>
  <c r="Y324" i="2"/>
  <c r="M297" i="2"/>
  <c r="AB296" i="2"/>
  <c r="I296" i="2"/>
  <c r="D763" i="5" l="1"/>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32" i="7"/>
  <c r="T532" i="7"/>
  <c r="R532" i="7"/>
  <c r="Z532" i="7"/>
  <c r="AC53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Y714" i="2"/>
  <c r="Y713" i="2"/>
  <c r="Y712" i="2"/>
  <c r="Y711" i="2"/>
  <c r="AB475" i="2"/>
  <c r="M476" i="2"/>
  <c r="M477" i="2" s="1"/>
  <c r="M478" i="2" s="1"/>
  <c r="M479" i="2" s="1"/>
  <c r="M480" i="2" s="1"/>
  <c r="M481" i="2" s="1"/>
  <c r="M482" i="2" s="1"/>
  <c r="M483" i="2" s="1"/>
  <c r="M484" i="2" s="1"/>
  <c r="M485" i="2" s="1"/>
  <c r="I475" i="2"/>
  <c r="Y764" i="2" l="1"/>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32" i="7"/>
  <c r="AJ371" i="7"/>
  <c r="S532" i="7"/>
  <c r="B371" i="7"/>
  <c r="AK371" i="7" s="1"/>
  <c r="AH371" i="7" s="1"/>
  <c r="U53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32" i="7"/>
  <c r="M532" i="7"/>
  <c r="K532" i="7"/>
  <c r="AJ392" i="7"/>
  <c r="I532" i="7"/>
  <c r="B392" i="7"/>
  <c r="AK392" i="7" s="1"/>
  <c r="AH392" i="7" s="1"/>
  <c r="F532"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AB713" i="2"/>
  <c r="I713" i="2"/>
  <c r="AB712" i="2"/>
  <c r="I712" i="2"/>
  <c r="AB711" i="2"/>
  <c r="I711" i="2"/>
  <c r="AB764" i="2" l="1"/>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32" i="7"/>
  <c r="B501" i="7"/>
  <c r="AK501" i="7" s="1"/>
  <c r="W555" i="6" l="1"/>
  <c r="I556" i="6"/>
  <c r="AH501" i="7"/>
  <c r="B513" i="7"/>
  <c r="AK513" i="7" s="1"/>
  <c r="AH513" i="7" s="1"/>
  <c r="B532"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s="1"/>
</calcChain>
</file>

<file path=xl/sharedStrings.xml><?xml version="1.0" encoding="utf-8"?>
<sst xmlns="http://schemas.openxmlformats.org/spreadsheetml/2006/main" count="1090" uniqueCount="791">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</sst>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国家衛健委発表に基づく感染状況!$AE$374:$AE$767</c:f>
              <c:numCache>
                <c:formatCode>m"月"d"日"</c:formatCode>
                <c:ptCount val="39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numCache>
            </c:numRef>
          </c:cat>
          <c:val>
            <c:numRef>
              <c:f>国家衛健委発表に基づく感染状況!$AF$374:$AF$767</c:f>
              <c:numCache>
                <c:formatCode>#,##0_);[Red]\(#,##0\)</c:formatCode>
                <c:ptCount val="39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香港マカオ台湾の患者・海外輸入症例・無症状病原体保有者!$CM$189:$CM$765</c:f>
              <c:numCache>
                <c:formatCode>m"月"d"日"</c:formatCode>
                <c:ptCount val="5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numCache>
            </c:numRef>
          </c:cat>
          <c:val>
            <c:numRef>
              <c:f>香港マカオ台湾の患者・海外輸入症例・無症状病原体保有者!$CN$189:$CN$765</c:f>
              <c:numCache>
                <c:formatCode>General</c:formatCode>
                <c:ptCount val="5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香港マカオ台湾の患者・海外輸入症例・無症状病原体保有者!$CK$189:$CK$766</c:f>
              <c:numCache>
                <c:formatCode>m"月"d"日"</c:formatCode>
                <c:ptCount val="5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numCache>
            </c:numRef>
          </c:cat>
          <c:val>
            <c:numRef>
              <c:f>香港マカオ台湾の患者・海外輸入症例・無症状病原体保有者!$CL$189:$CL$766</c:f>
              <c:numCache>
                <c:formatCode>General</c:formatCode>
                <c:ptCount val="57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省市別輸入症例数変化!$C$2:$C$530</c:f>
              <c:numCache>
                <c:formatCode>m"月"d"日"</c:formatCode>
                <c:ptCount val="5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numCache>
            </c:numRef>
          </c:cat>
          <c:val>
            <c:numRef>
              <c:f>省市別輸入症例数変化!$D$2:$D$530</c:f>
              <c:numCache>
                <c:formatCode>General</c:formatCode>
                <c:ptCount val="52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省市別輸入症例数変化!$C$2:$C$530</c:f>
              <c:numCache>
                <c:formatCode>m"月"d"日"</c:formatCode>
                <c:ptCount val="5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numCache>
            </c:numRef>
          </c:cat>
          <c:val>
            <c:numRef>
              <c:f>省市別輸入症例数変化!$E$2:$E$530</c:f>
              <c:numCache>
                <c:formatCode>General</c:formatCode>
                <c:ptCount val="52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省市別輸入症例数変化!$C$2:$C$530</c:f>
              <c:numCache>
                <c:formatCode>m"月"d"日"</c:formatCode>
                <c:ptCount val="5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numCache>
            </c:numRef>
          </c:cat>
          <c:val>
            <c:numRef>
              <c:f>省市別輸入症例数変化!$F$2:$F$530</c:f>
              <c:numCache>
                <c:formatCode>General</c:formatCode>
                <c:ptCount val="52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省市別輸入症例数変化!$C$2:$C$530</c:f>
              <c:numCache>
                <c:formatCode>m"月"d"日"</c:formatCode>
                <c:ptCount val="5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numCache>
            </c:numRef>
          </c:cat>
          <c:val>
            <c:numRef>
              <c:f>省市別輸入症例数変化!$G$2:$G$530</c:f>
              <c:numCache>
                <c:formatCode>General</c:formatCode>
                <c:ptCount val="52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省市別輸入症例数変化!$C$2:$C$530</c:f>
              <c:numCache>
                <c:formatCode>m"月"d"日"</c:formatCode>
                <c:ptCount val="5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numCache>
            </c:numRef>
          </c:cat>
          <c:val>
            <c:numRef>
              <c:f>省市別輸入症例数変化!$H$2:$H$530</c:f>
              <c:numCache>
                <c:formatCode>General</c:formatCode>
                <c:ptCount val="52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省市別輸入症例数変化!$C$2:$C$530</c:f>
              <c:numCache>
                <c:formatCode>m"月"d"日"</c:formatCode>
                <c:ptCount val="5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numCache>
            </c:numRef>
          </c:cat>
          <c:val>
            <c:numRef>
              <c:f>省市別輸入症例数変化!$I$2:$I$530</c:f>
              <c:numCache>
                <c:formatCode>General</c:formatCode>
                <c:ptCount val="52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省市別輸入症例数変化!$C$2:$C$530</c:f>
              <c:numCache>
                <c:formatCode>m"月"d"日"</c:formatCode>
                <c:ptCount val="52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numCache>
            </c:numRef>
          </c:cat>
          <c:val>
            <c:numRef>
              <c:f>省市別輸入症例数変化!$J$2:$J$530</c:f>
              <c:numCache>
                <c:formatCode>0_);[Red]\(0\)</c:formatCode>
                <c:ptCount val="529"/>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省市別輸入症例数変化!$AH$2:$AH$528</c:f>
              <c:numCache>
                <c:formatCode>0_);[Red]\(0\)</c:formatCode>
                <c:ptCount val="52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省市別輸入症例数変化!$AI$2:$AI$528</c:f>
              <c:numCache>
                <c:formatCode>0_);[Red]\(0\)</c:formatCode>
                <c:ptCount val="52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省市別輸入症例数変化!$AJ$2:$AJ$528</c:f>
              <c:numCache>
                <c:formatCode>General</c:formatCode>
                <c:ptCount val="52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省市別輸入症例数変化!$AH$2:$AH$528</c:f>
              <c:numCache>
                <c:formatCode>0_);[Red]\(0\)</c:formatCode>
                <c:ptCount val="52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省市別輸入症例数変化!$AI$2:$AI$528</c:f>
              <c:numCache>
                <c:formatCode>0_);[Red]\(0\)</c:formatCode>
                <c:ptCount val="52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省市別輸入症例数変化!$AJ$2:$AJ$528</c:f>
              <c:numCache>
                <c:formatCode>General</c:formatCode>
                <c:ptCount val="52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香港マカオ台湾の患者・海外輸入症例・無症状病原体保有者!$BR$29:$BR$766</c:f>
              <c:numCache>
                <c:formatCode>General</c:formatCode>
                <c:ptCount val="73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香港マカオ台湾の患者・海外輸入症例・無症状病原体保有者!$BS$29:$BS$766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香港マカオ台湾の患者・海外輸入症例・無症状病原体保有者!$BT$29:$BT$766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香港マカオ台湾の患者・海外輸入症例・無症状病原体保有者!$AX$169:$AX$766</c:f>
              <c:numCache>
                <c:formatCode>m"月"d"日"</c:formatCode>
                <c:ptCount val="5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numCache>
            </c:numRef>
          </c:cat>
          <c:val>
            <c:numRef>
              <c:f>香港マカオ台湾の患者・海外輸入症例・無症状病原体保有者!$AY$169:$AY$766</c:f>
              <c:numCache>
                <c:formatCode>General</c:formatCode>
                <c:ptCount val="59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香港マカオ台湾の患者・海外輸入症例・無症状病原体保有者!$AX$169:$AX$766</c:f>
              <c:numCache>
                <c:formatCode>m"月"d"日"</c:formatCode>
                <c:ptCount val="5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numCache>
            </c:numRef>
          </c:cat>
          <c:val>
            <c:numRef>
              <c:f>香港マカオ台湾の患者・海外輸入症例・無症状病原体保有者!$BB$169:$BB$766</c:f>
              <c:numCache>
                <c:formatCode>General</c:formatCode>
                <c:ptCount val="59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香港マカオ台湾の患者・海外輸入症例・無症状病原体保有者!$AX$169:$AX$766</c:f>
              <c:numCache>
                <c:formatCode>m"月"d"日"</c:formatCode>
                <c:ptCount val="5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numCache>
            </c:numRef>
          </c:cat>
          <c:val>
            <c:numRef>
              <c:f>香港マカオ台湾の患者・海外輸入症例・無症状病原体保有者!$AZ$169:$AZ$766</c:f>
              <c:numCache>
                <c:formatCode>General</c:formatCode>
                <c:ptCount val="59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香港マカオ台湾の患者・海外輸入症例・無症状病原体保有者!$AX$169:$AX$766</c:f>
              <c:numCache>
                <c:formatCode>m"月"d"日"</c:formatCode>
                <c:ptCount val="5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numCache>
            </c:numRef>
          </c:cat>
          <c:val>
            <c:numRef>
              <c:f>香港マカオ台湾の患者・海外輸入症例・無症状病原体保有者!$BC$169:$BC$766</c:f>
              <c:numCache>
                <c:formatCode>General</c:formatCode>
                <c:ptCount val="59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新疆の情況!$U$6:$U$571</c:f>
              <c:strCache>
                <c:ptCount val="5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strCache>
            </c:strRef>
          </c:cat>
          <c:val>
            <c:numRef>
              <c:f>新疆の情況!$V$6:$V$571</c:f>
              <c:numCache>
                <c:formatCode>General</c:formatCode>
                <c:ptCount val="56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2</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新疆の情況!$U$6:$U$571</c:f>
              <c:strCache>
                <c:ptCount val="5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strCache>
            </c:strRef>
          </c:cat>
          <c:val>
            <c:numRef>
              <c:f>新疆の情況!$Y$6:$Y$571</c:f>
              <c:numCache>
                <c:formatCode>General</c:formatCode>
                <c:ptCount val="56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新疆の情況!$U$6:$U$571</c:f>
              <c:strCache>
                <c:ptCount val="5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strCache>
            </c:strRef>
          </c:cat>
          <c:val>
            <c:numRef>
              <c:f>新疆の情況!$W$6:$W$571</c:f>
              <c:numCache>
                <c:formatCode>General</c:formatCode>
                <c:ptCount val="56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994</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新疆の情況!$U$6:$U$571</c:f>
              <c:strCache>
                <c:ptCount val="5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strCache>
            </c:strRef>
          </c:cat>
          <c:val>
            <c:numRef>
              <c:f>新疆の情況!$X$6:$X$571</c:f>
              <c:numCache>
                <c:formatCode>General</c:formatCode>
                <c:ptCount val="56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13</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新疆の情況!$U$6:$U$571</c:f>
              <c:strCache>
                <c:ptCount val="56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strCache>
            </c:strRef>
          </c:cat>
          <c:val>
            <c:numRef>
              <c:f>新疆の情況!$Z$6:$Z$571</c:f>
              <c:numCache>
                <c:formatCode>General</c:formatCode>
                <c:ptCount val="56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国家衛健委発表に基づく感染状況!$X$27:$X$768</c:f>
              <c:numCache>
                <c:formatCode>#,##0_);[Red]\(#,##0\)</c:formatCode>
                <c:ptCount val="7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国家衛健委発表に基づく感染状況!$Y$27:$Y$768</c:f>
              <c:numCache>
                <c:formatCode>General</c:formatCode>
                <c:ptCount val="7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国家衛健委発表に基づく感染状況!$AA$27:$AA$768</c:f>
              <c:numCache>
                <c:formatCode>General</c:formatCode>
                <c:ptCount val="7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国家衛健委発表に基づく感染状況!$AB$27:$AB$768</c:f>
              <c:numCache>
                <c:formatCode>General</c:formatCode>
                <c:ptCount val="7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国家衛健委発表に基づく感染状況!$X$27:$X$768</c:f>
              <c:numCache>
                <c:formatCode>#,##0_);[Red]\(#,##0\)</c:formatCode>
                <c:ptCount val="7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国家衛健委発表に基づく感染状況!$Y$27:$Y$768</c:f>
              <c:numCache>
                <c:formatCode>General</c:formatCode>
                <c:ptCount val="7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国家衛健委発表に基づく感染状況!$X$27:$X$768</c:f>
              <c:numCache>
                <c:formatCode>#,##0_);[Red]\(#,##0\)</c:formatCode>
                <c:ptCount val="7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国家衛健委発表に基づく感染状況!$Y$27:$Y$768</c:f>
              <c:numCache>
                <c:formatCode>General</c:formatCode>
                <c:ptCount val="7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国家衛健委発表に基づく感染状況!$AA$27:$AA$768</c:f>
              <c:numCache>
                <c:formatCode>General</c:formatCode>
                <c:ptCount val="7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国家衛健委発表に基づく感染状況!$AB$27:$AB$768</c:f>
              <c:numCache>
                <c:formatCode>General</c:formatCode>
                <c:ptCount val="7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国家衛健委発表に基づく感染状況!$X$27:$X$768</c:f>
              <c:numCache>
                <c:formatCode>#,##0_);[Red]\(#,##0\)</c:formatCode>
                <c:ptCount val="74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国家衛健委発表に基づく感染状況!$Y$27:$Y$768</c:f>
              <c:numCache>
                <c:formatCode>General</c:formatCode>
                <c:ptCount val="74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国家衛健委発表に基づく感染状況!$AA$27:$AA$768</c:f>
              <c:numCache>
                <c:formatCode>General</c:formatCode>
                <c:ptCount val="7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国家衛健委発表に基づく感染状況!$AB$27:$AB$768</c:f>
              <c:numCache>
                <c:formatCode>General</c:formatCode>
                <c:ptCount val="7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香港マカオ台湾の患者・海外輸入症例・無症状病原体保有者!$CO$485:$CO$766</c:f>
              <c:numCache>
                <c:formatCode>m"月"d"日"</c:formatCode>
                <c:ptCount val="28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numCache>
            </c:numRef>
          </c:cat>
          <c:val>
            <c:numRef>
              <c:f>香港マカオ台湾の患者・海外輸入症例・無症状病原体保有者!$CP$485:$CP$766</c:f>
              <c:numCache>
                <c:formatCode>General</c:formatCode>
                <c:ptCount val="28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香港マカオ台湾の患者・海外輸入症例・無症状病原体保有者!$CO$485:$CO$766</c:f>
              <c:numCache>
                <c:formatCode>m"月"d"日"</c:formatCode>
                <c:ptCount val="28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numCache>
            </c:numRef>
          </c:cat>
          <c:val>
            <c:numRef>
              <c:f>香港マカオ台湾の患者・海外輸入症例・無症状病原体保有者!$CQ$485:$CQ$766</c:f>
              <c:numCache>
                <c:formatCode>General</c:formatCode>
                <c:ptCount val="28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香港マカオ台湾の患者・海外輸入症例・無症状病原体保有者!$BJ$97:$BJ$765</c:f>
              <c:numCache>
                <c:formatCode>m"月"d"日"</c:formatCode>
                <c:ptCount val="6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numCache>
            </c:numRef>
          </c:cat>
          <c:val>
            <c:numRef>
              <c:f>香港マカオ台湾の患者・海外輸入症例・無症状病原体保有者!$BK$97:$BK$765</c:f>
              <c:numCache>
                <c:formatCode>General</c:formatCode>
                <c:ptCount val="66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香港マカオ台湾の患者・海外輸入症例・無症状病原体保有者!$BJ$97:$BJ$765</c:f>
              <c:numCache>
                <c:formatCode>m"月"d"日"</c:formatCode>
                <c:ptCount val="6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numCache>
            </c:numRef>
          </c:cat>
          <c:val>
            <c:numRef>
              <c:f>香港マカオ台湾の患者・海外輸入症例・無症状病原体保有者!$BL$97:$BL$765</c:f>
              <c:numCache>
                <c:formatCode>General</c:formatCode>
                <c:ptCount val="66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香港マカオ台湾の患者・海外輸入症例・無症状病原体保有者!$CJ$29:$CJ$766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香港マカオ台湾の患者・海外輸入症例・無症状病原体保有者!$CG$29:$CG$766</c:f>
              <c:numCache>
                <c:formatCode>General</c:formatCode>
                <c:ptCount val="73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香港マカオ台湾の患者・海外輸入症例・無症状病原体保有者!$CH$29:$CH$766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国家衛健委発表に基づく感染状況!$AE$374:$AE$767</c:f>
              <c:numCache>
                <c:formatCode>m"月"d"日"</c:formatCode>
                <c:ptCount val="39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numCache>
            </c:numRef>
          </c:cat>
          <c:val>
            <c:numRef>
              <c:f>国家衛健委発表に基づく感染状況!$AF$374:$AF$767</c:f>
              <c:numCache>
                <c:formatCode>#,##0_);[Red]\(#,##0\)</c:formatCode>
                <c:ptCount val="39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国家衛健委発表に基づく感染状況!$AA$27:$AA$768</c:f>
              <c:numCache>
                <c:formatCode>General</c:formatCode>
                <c:ptCount val="74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国家衛健委発表に基づく感染状況!$Z$27:$Z$768</c:f>
              <c:numCache>
                <c:formatCode>m"月"d"日"</c:formatCode>
                <c:ptCount val="74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numCache>
            </c:numRef>
          </c:cat>
          <c:val>
            <c:numRef>
              <c:f>国家衛健委発表に基づく感染状況!$AB$27:$AB$768</c:f>
              <c:numCache>
                <c:formatCode>General</c:formatCode>
                <c:ptCount val="74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香港マカオ台湾の患者・海外輸入症例・無症状病原体保有者!$BE$70:$BE$766</c:f>
              <c:numCache>
                <c:formatCode>m"月"d"日"</c:formatCode>
                <c:ptCount val="69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numCache>
            </c:numRef>
          </c:cat>
          <c:val>
            <c:numRef>
              <c:f>香港マカオ台湾の患者・海外輸入症例・無症状病原体保有者!$BF$70:$BF$766</c:f>
              <c:numCache>
                <c:formatCode>General</c:formatCode>
                <c:ptCount val="69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香港マカオ台湾の患者・海外輸入症例・無症状病原体保有者!$BE$70:$BE$766</c:f>
              <c:numCache>
                <c:formatCode>m"月"d"日"</c:formatCode>
                <c:ptCount val="69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numCache>
            </c:numRef>
          </c:cat>
          <c:val>
            <c:numRef>
              <c:f>香港マカオ台湾の患者・海外輸入症例・無症状病原体保有者!$BG$70:$BG$766</c:f>
              <c:numCache>
                <c:formatCode>General</c:formatCode>
                <c:ptCount val="69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香港マカオ台湾の患者・海外輸入症例・無症状病原体保有者!$BY$29:$BY$766</c:f>
              <c:numCache>
                <c:formatCode>General</c:formatCode>
                <c:ptCount val="73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香港マカオ台湾の患者・海外輸入症例・無症状病原体保有者!$BZ$29:$BZ$766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香港マカオ台湾の患者・海外輸入症例・無症状病原体保有者!$CA$29:$CA$766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香港マカオ台湾の患者・海外輸入症例・無症状病原体保有者!$CC$29:$CC$766</c:f>
              <c:numCache>
                <c:formatCode>General</c:formatCode>
                <c:ptCount val="73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香港マカオ台湾の患者・海外輸入症例・無症状病原体保有者!$CD$29:$CD$766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香港マカオ台湾の患者・海外輸入症例・無症状病原体保有者!$CE$29:$CE$766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香港マカオ台湾の患者・海外輸入症例・無症状病原体保有者!$CJ$29:$CJ$766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香港マカオ台湾の患者・海外輸入症例・無症状病原体保有者!$CG$29:$CG$766</c:f>
              <c:numCache>
                <c:formatCode>General</c:formatCode>
                <c:ptCount val="73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香港マカオ台湾の患者・海外輸入症例・無症状病原体保有者!$CF$29:$CF$766</c:f>
              <c:numCache>
                <c:formatCode>m"月"d"日"</c:formatCode>
                <c:ptCount val="7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numCache>
            </c:numRef>
          </c:cat>
          <c:val>
            <c:numRef>
              <c:f>香港マカオ台湾の患者・海外輸入症例・無症状病原体保有者!$CH$29:$CH$766</c:f>
              <c:numCache>
                <c:formatCode>General</c:formatCode>
                <c:ptCount val="7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86"/>
  <sheetViews>
    <sheetView zoomScaleNormal="100" workbookViewId="0">
      <pane xSplit="2" ySplit="5" topLeftCell="C753" activePane="bottomRight" state="frozen"/>
      <selection pane="topRight" activeCell="C1" sqref="C1"/>
      <selection pane="bottomLeft" activeCell="A8" sqref="A8"/>
      <selection pane="bottomRight" activeCell="J765" sqref="J76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44589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26</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26</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26</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26</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26</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W765" si="4037">+B764</f>
        <v>44587</v>
      </c>
      <c r="X764" s="122">
        <f t="shared" ref="X764" si="4038">+G764</f>
        <v>63</v>
      </c>
      <c r="Y764">
        <f t="shared" ref="Y764" si="4039">+H764</f>
        <v>105811</v>
      </c>
      <c r="Z764" s="123">
        <f t="shared" ref="Z764:Z765" si="4040">+B764</f>
        <v>44587</v>
      </c>
      <c r="AA764">
        <f t="shared" ref="AA764" si="4041">+L764</f>
        <v>0</v>
      </c>
      <c r="AB764">
        <f t="shared" ref="AB764" si="4042">+M764</f>
        <v>4636</v>
      </c>
      <c r="AC764">
        <v>26</v>
      </c>
      <c r="AE764" s="1">
        <f t="shared" ref="AE764:AE765"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26</v>
      </c>
      <c r="AE765" s="1">
        <f t="shared" ref="AE765" si="4056">+B765</f>
        <v>44588</v>
      </c>
      <c r="AF765" s="293">
        <f>+G765-香港マカオ台湾の患者・海外輸入症例・無症状病原体保有者!B764</f>
        <v>39</v>
      </c>
    </row>
    <row r="766" spans="2:32" x14ac:dyDescent="0.55000000000000004">
      <c r="B766" s="220"/>
      <c r="C766" s="48"/>
      <c r="D766" s="84"/>
      <c r="E766" s="110"/>
      <c r="F766" s="57"/>
      <c r="G766" s="48"/>
      <c r="H766" s="89"/>
      <c r="I766" s="89"/>
      <c r="J766" s="48"/>
      <c r="K766" s="56"/>
      <c r="L766" s="48"/>
      <c r="M766" s="89"/>
      <c r="N766" s="48"/>
      <c r="O766" s="89"/>
      <c r="P766" s="111"/>
      <c r="Q766" s="57"/>
      <c r="R766" s="48"/>
      <c r="S766" s="118"/>
      <c r="T766" s="57"/>
      <c r="U766" s="78"/>
      <c r="W766" s="1"/>
      <c r="X766" s="122"/>
      <c r="Z766" s="123"/>
      <c r="AE766" s="1"/>
      <c r="AF766" s="293"/>
    </row>
    <row r="767" spans="2:32" ht="18.5" thickBot="1" x14ac:dyDescent="0.6">
      <c r="B767" s="66"/>
      <c r="C767" s="59"/>
      <c r="D767" s="49"/>
      <c r="E767" s="61"/>
      <c r="F767" s="60"/>
      <c r="G767" s="48"/>
      <c r="H767" s="89"/>
      <c r="I767" s="89"/>
      <c r="J767" s="59"/>
      <c r="K767" s="56"/>
      <c r="L767" s="48"/>
      <c r="M767" s="89"/>
      <c r="N767" s="48"/>
      <c r="O767" s="89"/>
      <c r="P767" s="111"/>
      <c r="Q767" s="60"/>
      <c r="R767" s="48"/>
      <c r="S767" s="60"/>
      <c r="T767" s="60"/>
      <c r="U767" s="78"/>
      <c r="W767" s="1"/>
      <c r="X767" s="122"/>
      <c r="Z767" s="123"/>
      <c r="AE767" s="1"/>
      <c r="AF767" s="293"/>
    </row>
    <row r="768" spans="2:32" ht="9.5" customHeight="1" thickBot="1" x14ac:dyDescent="0.6">
      <c r="B768" s="66"/>
      <c r="C768" s="79"/>
      <c r="D768" s="80"/>
      <c r="E768" s="82"/>
      <c r="F768" s="95"/>
      <c r="G768" s="79"/>
      <c r="H768" s="82"/>
      <c r="I768" s="82"/>
      <c r="J768" s="79"/>
      <c r="K768" s="82"/>
      <c r="L768" s="79"/>
      <c r="M768" s="82"/>
      <c r="N768" s="83"/>
      <c r="O768" s="81"/>
      <c r="P768" s="94"/>
      <c r="Q768" s="95"/>
      <c r="R768" s="120"/>
      <c r="S768" s="95"/>
      <c r="T768" s="95"/>
      <c r="U768" s="67"/>
      <c r="AF768" s="293"/>
    </row>
    <row r="769" spans="2:32" x14ac:dyDescent="0.55000000000000004">
      <c r="AF769" s="293"/>
    </row>
    <row r="770" spans="2:32" ht="13" customHeight="1" x14ac:dyDescent="0.55000000000000004">
      <c r="E770" s="112"/>
      <c r="F770" s="113"/>
      <c r="G770" s="112" t="s">
        <v>80</v>
      </c>
      <c r="H770" s="113"/>
      <c r="I770" s="113"/>
      <c r="J770" s="113"/>
      <c r="U770" s="72"/>
      <c r="AF770" s="293"/>
    </row>
    <row r="771" spans="2:32" ht="13" customHeight="1" x14ac:dyDescent="0.55000000000000004">
      <c r="E771" s="112" t="s">
        <v>98</v>
      </c>
      <c r="F771" s="113"/>
      <c r="G771" s="295" t="s">
        <v>79</v>
      </c>
      <c r="H771" s="296"/>
      <c r="I771" s="112" t="s">
        <v>106</v>
      </c>
      <c r="J771" s="113"/>
      <c r="AF771" s="293"/>
    </row>
    <row r="772" spans="2:32" ht="13" customHeight="1" x14ac:dyDescent="0.55000000000000004">
      <c r="B772" s="129"/>
      <c r="E772" s="114" t="s">
        <v>108</v>
      </c>
      <c r="F772" s="113"/>
      <c r="G772" s="115"/>
      <c r="H772" s="115"/>
      <c r="I772" s="112" t="s">
        <v>107</v>
      </c>
      <c r="J772" s="113"/>
      <c r="AF772" s="293"/>
    </row>
    <row r="773" spans="2:32" ht="18.5" customHeight="1" x14ac:dyDescent="0.55000000000000004">
      <c r="E773" s="112" t="s">
        <v>96</v>
      </c>
      <c r="F773" s="113"/>
      <c r="G773" s="112" t="s">
        <v>97</v>
      </c>
      <c r="H773" s="113"/>
      <c r="I773" s="113"/>
      <c r="J773" s="113"/>
      <c r="AF773" s="293"/>
    </row>
    <row r="774" spans="2:32" ht="13" customHeight="1" x14ac:dyDescent="0.55000000000000004">
      <c r="E774" s="112" t="s">
        <v>98</v>
      </c>
      <c r="F774" s="113"/>
      <c r="G774" s="112" t="s">
        <v>99</v>
      </c>
      <c r="H774" s="113"/>
      <c r="I774" s="113"/>
      <c r="J774" s="113"/>
      <c r="AF774" s="293"/>
    </row>
    <row r="775" spans="2:32" ht="13" customHeight="1" x14ac:dyDescent="0.55000000000000004">
      <c r="E775" s="112" t="s">
        <v>98</v>
      </c>
      <c r="F775" s="113"/>
      <c r="G775" s="112" t="s">
        <v>100</v>
      </c>
      <c r="H775" s="113"/>
      <c r="I775" s="113"/>
      <c r="J775" s="113"/>
      <c r="AF775" s="293"/>
    </row>
    <row r="776" spans="2:32" ht="13" customHeight="1" x14ac:dyDescent="0.55000000000000004">
      <c r="E776" s="112" t="s">
        <v>101</v>
      </c>
      <c r="F776" s="113"/>
      <c r="G776" s="112" t="s">
        <v>102</v>
      </c>
      <c r="H776" s="113"/>
      <c r="I776" s="113"/>
      <c r="J776" s="113"/>
      <c r="AF776" s="293"/>
    </row>
    <row r="777" spans="2:32" ht="13" customHeight="1" x14ac:dyDescent="0.55000000000000004">
      <c r="E777" s="112" t="s">
        <v>103</v>
      </c>
      <c r="F777" s="113"/>
      <c r="G777" s="112" t="s">
        <v>104</v>
      </c>
      <c r="H777" s="113"/>
      <c r="I777" s="113"/>
      <c r="J777" s="113"/>
      <c r="AF777" s="293"/>
    </row>
    <row r="778" spans="2:32" x14ac:dyDescent="0.55000000000000004">
      <c r="AF778" s="293"/>
    </row>
    <row r="779" spans="2:32" x14ac:dyDescent="0.55000000000000004">
      <c r="AF779" s="293"/>
    </row>
    <row r="780" spans="2:32" x14ac:dyDescent="0.55000000000000004">
      <c r="AF780" s="293"/>
    </row>
    <row r="781" spans="2:32" x14ac:dyDescent="0.55000000000000004">
      <c r="AF781" s="293"/>
    </row>
    <row r="782" spans="2:32" x14ac:dyDescent="0.55000000000000004">
      <c r="AF782" s="293"/>
    </row>
    <row r="783" spans="2:32" x14ac:dyDescent="0.55000000000000004">
      <c r="AF783" s="293"/>
    </row>
    <row r="784" spans="2:32" x14ac:dyDescent="0.55000000000000004">
      <c r="AF784" s="293"/>
    </row>
    <row r="785" spans="32:32" x14ac:dyDescent="0.55000000000000004">
      <c r="AF785" s="293"/>
    </row>
    <row r="786" spans="32:32" x14ac:dyDescent="0.55000000000000004">
      <c r="AF786" s="293"/>
    </row>
  </sheetData>
  <mergeCells count="12">
    <mergeCell ref="G771:H77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0"/>
  <sheetViews>
    <sheetView tabSelected="1" topLeftCell="A6" zoomScale="96" zoomScaleNormal="96" workbookViewId="0">
      <pane xSplit="1" ySplit="2" topLeftCell="B750" activePane="bottomRight" state="frozen"/>
      <selection activeCell="A6" sqref="A6"/>
      <selection pane="topRight" activeCell="B6" sqref="B6"/>
      <selection pane="bottomLeft" activeCell="A8" sqref="A8"/>
      <selection pane="bottomRight" activeCell="E763" sqref="E763"/>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64" si="10751">+BA745+1</f>
        <v>394</v>
      </c>
      <c r="BB749" s="129">
        <v>0</v>
      </c>
      <c r="BC749" s="27">
        <f t="shared" ref="BC749:BC754" si="10752">+BC748+BB749</f>
        <v>1104</v>
      </c>
      <c r="BD749" s="237">
        <f t="shared" ref="BD749:BD764"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64"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64"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c r="B765" s="239"/>
      <c r="C765" s="153"/>
      <c r="D765" s="153"/>
      <c r="E765" s="146"/>
      <c r="F765" s="146"/>
      <c r="G765" s="146"/>
      <c r="H765" s="134"/>
      <c r="I765" s="146"/>
      <c r="J765" s="134"/>
      <c r="K765" s="42"/>
      <c r="L765" s="145"/>
      <c r="M765" s="146"/>
      <c r="N765" s="134"/>
      <c r="O765" s="134"/>
      <c r="P765" s="146"/>
      <c r="Q765" s="146"/>
      <c r="R765" s="134"/>
      <c r="S765" s="134"/>
      <c r="T765" s="146"/>
      <c r="U765" s="146"/>
      <c r="V765" s="134"/>
      <c r="W765" s="42"/>
      <c r="X765" s="147"/>
      <c r="Y765" s="5"/>
      <c r="Z765" s="75"/>
      <c r="AA765" s="229"/>
      <c r="AB765" s="229"/>
      <c r="AC765" s="230"/>
      <c r="AD765" s="182"/>
      <c r="AE765" s="242"/>
      <c r="AF765" s="154"/>
      <c r="AG765" s="183"/>
      <c r="AH765" s="154"/>
      <c r="AI765" s="183"/>
      <c r="AJ765" s="184"/>
      <c r="AK765" s="185"/>
      <c r="AL765" s="154"/>
      <c r="AM765" s="183"/>
      <c r="AN765" s="154"/>
      <c r="AO765" s="183"/>
      <c r="AP765" s="186"/>
      <c r="AQ765" s="185"/>
      <c r="AR765" s="154"/>
      <c r="AS765" s="183"/>
      <c r="AT765" s="154"/>
      <c r="AU765" s="183"/>
      <c r="AV765" s="187"/>
      <c r="AW765" s="237"/>
      <c r="AX765" s="236"/>
      <c r="AY765" s="6"/>
      <c r="AZ765" s="237"/>
      <c r="BA765" s="237"/>
      <c r="BB765" s="129"/>
      <c r="BC765" s="27"/>
      <c r="BD765" s="237"/>
      <c r="BE765" s="228"/>
      <c r="BF765" s="131"/>
      <c r="BG765" s="131"/>
      <c r="BH765" s="228"/>
      <c r="BI765" s="131"/>
      <c r="BJ765" s="1"/>
      <c r="BN765" s="1"/>
      <c r="BQ765" s="178"/>
      <c r="BX765" s="178"/>
      <c r="CB765" s="178"/>
      <c r="CF765" s="178"/>
      <c r="CI765" s="178"/>
      <c r="CK765" s="1"/>
      <c r="CL765" s="281"/>
      <c r="CM765" s="1"/>
      <c r="CN765" s="282"/>
      <c r="CO765" s="178"/>
    </row>
    <row r="766" spans="1:96" ht="7" customHeight="1" thickBot="1" x14ac:dyDescent="0.6">
      <c r="A766" s="66"/>
      <c r="B766" s="145"/>
      <c r="C766" s="153"/>
      <c r="D766" s="146"/>
      <c r="E766" s="146"/>
      <c r="F766" s="146"/>
      <c r="G766" s="146"/>
      <c r="H766" s="134"/>
      <c r="I766" s="146"/>
      <c r="J766" s="134"/>
      <c r="K766" s="147"/>
      <c r="L766" s="145"/>
      <c r="M766" s="146"/>
      <c r="N766" s="134"/>
      <c r="O766" s="134"/>
      <c r="P766" s="146"/>
      <c r="Q766" s="146"/>
      <c r="R766" s="134"/>
      <c r="S766" s="134"/>
      <c r="T766" s="146"/>
      <c r="U766" s="146"/>
      <c r="V766" s="134"/>
      <c r="W766" s="42"/>
      <c r="X766" s="147"/>
      <c r="Z766" s="66"/>
      <c r="AA766" s="64"/>
      <c r="AB766" s="64"/>
      <c r="AC766" s="64"/>
      <c r="AD766" s="182"/>
      <c r="AE766" s="242"/>
      <c r="AF766" s="154"/>
      <c r="AG766" s="183"/>
      <c r="AH766" s="154"/>
      <c r="AI766" s="183"/>
      <c r="AJ766" s="184"/>
      <c r="AK766" s="185"/>
      <c r="AL766" s="154"/>
      <c r="AM766" s="183"/>
      <c r="AN766" s="154"/>
      <c r="AO766" s="183"/>
      <c r="AP766" s="186"/>
      <c r="AQ766" s="185"/>
      <c r="AR766" s="154"/>
      <c r="AS766" s="183"/>
      <c r="AT766" s="154"/>
      <c r="AU766" s="183"/>
      <c r="AV766" s="187"/>
    </row>
    <row r="767" spans="1:96" x14ac:dyDescent="0.55000000000000004">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AE767">
        <f>SUM(AD443:AD448)</f>
        <v>190</v>
      </c>
      <c r="AY767" s="45" t="s">
        <v>475</v>
      </c>
      <c r="BB767" s="45" t="s">
        <v>474</v>
      </c>
      <c r="BV767">
        <f>SUM(BV442:BV766)</f>
        <v>2300</v>
      </c>
    </row>
    <row r="768" spans="1:96" x14ac:dyDescent="0.55000000000000004">
      <c r="B768">
        <f>SUM(B554:B584)</f>
        <v>832</v>
      </c>
      <c r="AI768" s="258">
        <f>SUM(AI189:AI558)</f>
        <v>205</v>
      </c>
      <c r="AY768" s="45">
        <f>SUM(AY359:AY413)</f>
        <v>69</v>
      </c>
      <c r="BB768" s="45">
        <f>SUM(BB374:BB413)</f>
        <v>941</v>
      </c>
    </row>
    <row r="769" spans="1:51" x14ac:dyDescent="0.55000000000000004">
      <c r="L769">
        <f>SUM(L97:L768)</f>
        <v>15597</v>
      </c>
      <c r="P769">
        <f>SUM(P97:P768)</f>
        <v>3297</v>
      </c>
      <c r="AD769">
        <f>SUM(AD188:AD194)</f>
        <v>82</v>
      </c>
      <c r="AY769" s="45" t="s">
        <v>686</v>
      </c>
    </row>
    <row r="770" spans="1:51" ht="15" customHeight="1" x14ac:dyDescent="0.55000000000000004">
      <c r="A770" s="129"/>
      <c r="D770">
        <f>SUM(B229:B259)</f>
        <v>435</v>
      </c>
      <c r="Z770" s="129"/>
      <c r="AA770" s="129"/>
      <c r="AB770" s="129"/>
      <c r="AC770" s="129"/>
      <c r="AF770">
        <f>SUM(AD188:AD558)</f>
        <v>10740</v>
      </c>
      <c r="AY770" s="45">
        <f>SUM(AY581:AY766)</f>
        <v>126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37"/>
  <sheetViews>
    <sheetView zoomScaleNormal="100" workbookViewId="0">
      <pane xSplit="3" ySplit="1" topLeftCell="D513" activePane="bottomRight" state="frozen"/>
      <selection pane="topRight" activeCell="C1" sqref="C1"/>
      <selection pane="bottomLeft" activeCell="A2" sqref="A2"/>
      <selection pane="bottomRight" activeCell="E528" sqref="E528"/>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27"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c r="C528" s="1"/>
      <c r="E528" s="292"/>
      <c r="J528" s="264"/>
      <c r="AG528" s="1"/>
      <c r="AH528" s="265"/>
      <c r="AI528" s="265"/>
    </row>
    <row r="529" spans="2:38" x14ac:dyDescent="0.55000000000000004">
      <c r="B529" s="239"/>
      <c r="C529" s="1"/>
      <c r="AG529" s="277">
        <v>1</v>
      </c>
    </row>
    <row r="530" spans="2:38" s="263" customFormat="1" ht="5" customHeight="1" x14ac:dyDescent="0.55000000000000004">
      <c r="B530" s="262"/>
      <c r="C530" s="261"/>
      <c r="AF530" s="5"/>
    </row>
    <row r="531" spans="2:38" ht="5.5" customHeight="1" x14ac:dyDescent="0.55000000000000004">
      <c r="B531" s="255"/>
      <c r="C531" s="1"/>
    </row>
    <row r="532" spans="2:38" x14ac:dyDescent="0.55000000000000004">
      <c r="B532">
        <f>SUM(B2:B531)</f>
        <v>10146</v>
      </c>
      <c r="C532" s="1" t="s">
        <v>348</v>
      </c>
      <c r="D532" s="27">
        <f t="shared" ref="D532:J532" si="395">SUM(D2:D531)</f>
        <v>2813</v>
      </c>
      <c r="E532" s="27">
        <f t="shared" si="395"/>
        <v>1760</v>
      </c>
      <c r="F532" s="27">
        <f t="shared" si="395"/>
        <v>692</v>
      </c>
      <c r="G532" s="27">
        <f t="shared" si="395"/>
        <v>371</v>
      </c>
      <c r="H532">
        <f t="shared" si="395"/>
        <v>1390</v>
      </c>
      <c r="I532" s="27">
        <f t="shared" si="395"/>
        <v>611</v>
      </c>
      <c r="J532" s="27">
        <f t="shared" si="395"/>
        <v>2509</v>
      </c>
      <c r="K532">
        <f t="shared" ref="K532:AE532" si="396">SUM(K2:K531)</f>
        <v>185</v>
      </c>
      <c r="L532">
        <f t="shared" si="396"/>
        <v>6</v>
      </c>
      <c r="M532">
        <f t="shared" si="396"/>
        <v>20</v>
      </c>
      <c r="N532">
        <f t="shared" si="396"/>
        <v>43</v>
      </c>
      <c r="O532">
        <f t="shared" si="396"/>
        <v>427</v>
      </c>
      <c r="P532">
        <f t="shared" si="396"/>
        <v>17</v>
      </c>
      <c r="Q532">
        <f t="shared" si="396"/>
        <v>26</v>
      </c>
      <c r="R532">
        <f t="shared" si="396"/>
        <v>141</v>
      </c>
      <c r="S532">
        <f t="shared" si="396"/>
        <v>20</v>
      </c>
      <c r="T532">
        <f t="shared" si="396"/>
        <v>88</v>
      </c>
      <c r="U532">
        <f t="shared" si="396"/>
        <v>97</v>
      </c>
      <c r="V532">
        <f t="shared" si="396"/>
        <v>138</v>
      </c>
      <c r="W532">
        <f t="shared" si="396"/>
        <v>1</v>
      </c>
      <c r="X532">
        <f t="shared" si="396"/>
        <v>16</v>
      </c>
      <c r="Y532">
        <f t="shared" si="396"/>
        <v>135</v>
      </c>
      <c r="Z532">
        <f t="shared" si="396"/>
        <v>151</v>
      </c>
      <c r="AA532">
        <f t="shared" si="396"/>
        <v>1</v>
      </c>
      <c r="AB532">
        <f t="shared" si="396"/>
        <v>204</v>
      </c>
      <c r="AC532">
        <f t="shared" si="396"/>
        <v>58</v>
      </c>
      <c r="AD532">
        <f t="shared" si="396"/>
        <v>426</v>
      </c>
      <c r="AE532">
        <f t="shared" si="396"/>
        <v>309</v>
      </c>
      <c r="AL532" s="265"/>
    </row>
    <row r="533" spans="2:38" x14ac:dyDescent="0.55000000000000004">
      <c r="C533" s="1"/>
    </row>
    <row r="534" spans="2:38" ht="5" customHeight="1" x14ac:dyDescent="0.55000000000000004">
      <c r="C534" s="1"/>
    </row>
    <row r="537" spans="2:38" x14ac:dyDescent="0.55000000000000004">
      <c r="B537" s="239"/>
      <c r="K53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U42" sqref="U4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72"/>
  <sheetViews>
    <sheetView topLeftCell="A2" workbookViewId="0">
      <pane xSplit="2" ySplit="2" topLeftCell="C562" activePane="bottomRight" state="frozen"/>
      <selection activeCell="O24" sqref="O24"/>
      <selection pane="topRight" activeCell="O24" sqref="O24"/>
      <selection pane="bottomLeft" activeCell="O24" sqref="O24"/>
      <selection pane="bottomRight" activeCell="G569" sqref="G56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68" si="3430">+A495+1</f>
        <v>498</v>
      </c>
      <c r="B496" s="248"/>
      <c r="C496" s="45"/>
      <c r="D496" t="s">
        <v>414</v>
      </c>
      <c r="E496">
        <v>24</v>
      </c>
      <c r="F496">
        <f t="shared" ref="F496:F568"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2</v>
      </c>
      <c r="I568" s="247">
        <f t="shared" ref="I568" si="4368">+I567+H568</f>
        <v>994</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2</v>
      </c>
      <c r="W568" s="27">
        <f t="shared" ref="W568" si="4377">+I568</f>
        <v>994</v>
      </c>
      <c r="X568" s="253">
        <f t="shared" ref="X568" si="4378">+X567+V568-J568</f>
        <v>13</v>
      </c>
      <c r="Y568" s="5">
        <f t="shared" ref="Y568" si="4379">+O568</f>
        <v>0</v>
      </c>
      <c r="Z568" s="250">
        <f t="shared" ref="Z568" si="4380">+Z567+Y568-P568-Q568</f>
        <v>0</v>
      </c>
    </row>
    <row r="569" spans="1:26" ht="24" customHeight="1" x14ac:dyDescent="0.55000000000000004">
      <c r="B569" s="248"/>
      <c r="C569" s="45"/>
      <c r="G569" s="1"/>
      <c r="H569" s="129"/>
      <c r="I569" s="247"/>
      <c r="J569" s="129"/>
      <c r="K569" s="252"/>
      <c r="L569" s="275"/>
      <c r="M569" s="5"/>
      <c r="N569" s="252"/>
      <c r="O569" s="129"/>
      <c r="P569" s="129"/>
      <c r="Q569" s="6"/>
      <c r="R569" s="276"/>
      <c r="S569" s="238"/>
      <c r="T569" s="253"/>
      <c r="U569" s="278"/>
      <c r="V569" s="5"/>
      <c r="W569" s="27"/>
      <c r="X569" s="253"/>
      <c r="Y569" s="5"/>
      <c r="Z569" s="250"/>
    </row>
    <row r="570" spans="1:26" x14ac:dyDescent="0.55000000000000004">
      <c r="B570" s="248"/>
      <c r="C570" s="45"/>
      <c r="G570" s="1"/>
      <c r="H570" s="128"/>
      <c r="I570" s="285"/>
      <c r="J570" s="128"/>
      <c r="K570" s="286"/>
      <c r="L570" s="287"/>
      <c r="M570" s="285"/>
      <c r="N570" s="286"/>
      <c r="O570" s="128"/>
      <c r="P570" s="285"/>
      <c r="Q570" s="288"/>
      <c r="R570" s="289"/>
      <c r="S570" s="288"/>
      <c r="T570" s="128"/>
      <c r="U570" s="290"/>
      <c r="V570" s="285"/>
      <c r="W570" s="285"/>
      <c r="X570" s="128"/>
      <c r="Y570" s="285"/>
      <c r="Z570" s="128"/>
    </row>
    <row r="571" spans="1:26" ht="7.5" customHeight="1" x14ac:dyDescent="0.55000000000000004">
      <c r="H571" s="285"/>
      <c r="I571" s="285"/>
      <c r="J571" s="285"/>
      <c r="K571" s="285"/>
      <c r="L571" s="291"/>
      <c r="M571" s="285"/>
      <c r="N571" s="285"/>
      <c r="O571" s="285"/>
      <c r="P571" s="285"/>
      <c r="Q571" s="285"/>
      <c r="R571" s="291"/>
      <c r="S571" s="285"/>
      <c r="T571" s="285"/>
      <c r="U571" s="285"/>
      <c r="V571" s="285"/>
      <c r="W571" s="285"/>
      <c r="X571" s="128"/>
      <c r="Y571" s="285"/>
      <c r="Z571" s="128"/>
    </row>
    <row r="572" spans="1:26" x14ac:dyDescent="0.55000000000000004">
      <c r="H572" s="285"/>
      <c r="I572" s="285"/>
      <c r="J572" s="285"/>
      <c r="K572" s="285"/>
      <c r="L572" s="291"/>
      <c r="M572" s="285"/>
      <c r="N572" s="285"/>
      <c r="O572" s="285"/>
      <c r="P572" s="285"/>
      <c r="Q572" s="285"/>
      <c r="R572" s="291"/>
      <c r="S572" s="285"/>
      <c r="T572" s="285"/>
      <c r="U572" s="285"/>
      <c r="V572" s="285"/>
      <c r="W572" s="285"/>
      <c r="X572" s="128"/>
      <c r="Y572" s="285"/>
      <c r="Z572"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2022-01-28T07:30:41Z</dcterms:modified>
</cp:coreProperties>
</file>