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0D195FB7-C556-4262-B720-0EB30CA7EDFD}" xr6:coauthVersionLast="47" xr6:coauthVersionMax="47" xr10:uidLastSave="{00000000-0000-0000-0000-000000000000}"/>
  <bookViews>
    <workbookView xWindow="360" yWindow="0" windowWidth="18850" windowHeight="958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Q737" i="5" l="1"/>
  <c r="CO737" i="5"/>
  <c r="CN737" i="5"/>
  <c r="CK737" i="5"/>
  <c r="CJ737" i="5"/>
  <c r="CI737" i="5"/>
  <c r="CF737" i="5"/>
  <c r="CE737" i="5"/>
  <c r="CD737" i="5"/>
  <c r="CC737" i="5"/>
  <c r="CB737" i="5"/>
  <c r="CA737" i="5"/>
  <c r="BZ737" i="5"/>
  <c r="BY737" i="5"/>
  <c r="BX737" i="5"/>
  <c r="BT737" i="5"/>
  <c r="BS737" i="5"/>
  <c r="BR737" i="5"/>
  <c r="BQ737" i="5"/>
  <c r="BM737" i="5"/>
  <c r="BK737" i="5" s="1"/>
  <c r="BL737" i="5"/>
  <c r="BP737" i="5" s="1"/>
  <c r="BH737" i="5"/>
  <c r="BF737" i="5"/>
  <c r="BD737" i="5"/>
  <c r="BA737" i="5"/>
  <c r="AX737" i="5"/>
  <c r="AU737" i="5"/>
  <c r="AS737" i="5"/>
  <c r="CR737" i="5" s="1"/>
  <c r="AQ737" i="5"/>
  <c r="CP737" i="5" s="1"/>
  <c r="AO737" i="5"/>
  <c r="AM737" i="5"/>
  <c r="AK737" i="5"/>
  <c r="AG737" i="5"/>
  <c r="CH737" i="5" s="1"/>
  <c r="AD737" i="5"/>
  <c r="CG737" i="5" s="1"/>
  <c r="AC737" i="5"/>
  <c r="AB737" i="5"/>
  <c r="AA737" i="5"/>
  <c r="Z737" i="5"/>
  <c r="CM737" i="5" s="1"/>
  <c r="CP736" i="5"/>
  <c r="CO736" i="5"/>
  <c r="CN736" i="5"/>
  <c r="CJ736" i="5"/>
  <c r="CI736" i="5"/>
  <c r="CH736" i="5"/>
  <c r="CF736" i="5"/>
  <c r="CE736" i="5"/>
  <c r="CD736" i="5"/>
  <c r="CC736" i="5"/>
  <c r="CB736" i="5"/>
  <c r="CA736" i="5"/>
  <c r="BZ736" i="5"/>
  <c r="BY736" i="5"/>
  <c r="BX736" i="5"/>
  <c r="BT736" i="5"/>
  <c r="BS736" i="5"/>
  <c r="BR736" i="5"/>
  <c r="BQ736" i="5"/>
  <c r="BO736" i="5"/>
  <c r="BM736" i="5"/>
  <c r="BK736" i="5" s="1"/>
  <c r="BL736" i="5"/>
  <c r="BP736" i="5" s="1"/>
  <c r="BI736" i="5"/>
  <c r="BG736" i="5" s="1"/>
  <c r="BH736" i="5"/>
  <c r="BF736" i="5"/>
  <c r="BD736" i="5"/>
  <c r="BC736" i="5"/>
  <c r="BC737" i="5" s="1"/>
  <c r="BC738" i="5" s="1"/>
  <c r="BA736" i="5"/>
  <c r="AZ736" i="5"/>
  <c r="AZ737" i="5" s="1"/>
  <c r="AZ738" i="5" s="1"/>
  <c r="AX736" i="5"/>
  <c r="AW736" i="5"/>
  <c r="AW737" i="5" s="1"/>
  <c r="AW738" i="5" s="1"/>
  <c r="AU736" i="5"/>
  <c r="CQ736" i="5" s="1"/>
  <c r="AS736" i="5"/>
  <c r="CR736" i="5" s="1"/>
  <c r="AQ736" i="5"/>
  <c r="AO736" i="5"/>
  <c r="AM736" i="5"/>
  <c r="AK736" i="5"/>
  <c r="AG736" i="5"/>
  <c r="AE736" i="5"/>
  <c r="AE737" i="5" s="1"/>
  <c r="AE738" i="5" s="1"/>
  <c r="AD736" i="5"/>
  <c r="CG736" i="5" s="1"/>
  <c r="AC736" i="5"/>
  <c r="AB736" i="5"/>
  <c r="AA736" i="5"/>
  <c r="Z736" i="5"/>
  <c r="CM736" i="5" s="1"/>
  <c r="Y736" i="5"/>
  <c r="Y737" i="5" s="1"/>
  <c r="Y738" i="5" s="1"/>
  <c r="C736" i="5"/>
  <c r="D736" i="5" s="1"/>
  <c r="CO738" i="5"/>
  <c r="CN738" i="5"/>
  <c r="CK738" i="5"/>
  <c r="CJ738" i="5"/>
  <c r="CI738" i="5"/>
  <c r="CF738" i="5"/>
  <c r="CE738" i="5"/>
  <c r="CD738" i="5"/>
  <c r="CC738" i="5"/>
  <c r="CB738" i="5"/>
  <c r="CA738" i="5"/>
  <c r="BZ738" i="5"/>
  <c r="BY738" i="5"/>
  <c r="BX738" i="5"/>
  <c r="BT738" i="5"/>
  <c r="BS738" i="5"/>
  <c r="BR738" i="5"/>
  <c r="BQ738" i="5"/>
  <c r="BM738" i="5"/>
  <c r="BK738" i="5" s="1"/>
  <c r="BL738" i="5"/>
  <c r="BP738" i="5" s="1"/>
  <c r="BH738" i="5"/>
  <c r="BF738" i="5"/>
  <c r="BD738" i="5"/>
  <c r="BA738" i="5"/>
  <c r="AX738" i="5"/>
  <c r="AU738" i="5"/>
  <c r="CQ738" i="5" s="1"/>
  <c r="AS738" i="5"/>
  <c r="CR738" i="5" s="1"/>
  <c r="AQ738" i="5"/>
  <c r="CP738" i="5" s="1"/>
  <c r="AO738" i="5"/>
  <c r="AM738" i="5"/>
  <c r="AK738" i="5"/>
  <c r="AG738" i="5"/>
  <c r="CH738" i="5" s="1"/>
  <c r="AD738" i="5"/>
  <c r="CG738" i="5" s="1"/>
  <c r="AC738" i="5"/>
  <c r="AB738" i="5"/>
  <c r="AA738" i="5"/>
  <c r="Z738" i="5"/>
  <c r="CM738" i="5" s="1"/>
  <c r="AF739" i="2"/>
  <c r="AE739" i="2"/>
  <c r="AB739" i="2"/>
  <c r="AA739" i="2"/>
  <c r="Z739" i="2"/>
  <c r="Y739" i="2"/>
  <c r="X739" i="2"/>
  <c r="W739" i="2"/>
  <c r="P739" i="2"/>
  <c r="O739" i="2"/>
  <c r="I739" i="2" s="1"/>
  <c r="M739" i="2"/>
  <c r="K739" i="2"/>
  <c r="H739" i="2"/>
  <c r="AJ501" i="7"/>
  <c r="AI501" i="7"/>
  <c r="AG501" i="7"/>
  <c r="J501" i="7"/>
  <c r="B501" i="7" s="1"/>
  <c r="AK501" i="7" s="1"/>
  <c r="Y542" i="6"/>
  <c r="Z542" i="6" s="1"/>
  <c r="V542" i="6"/>
  <c r="X542" i="6" s="1"/>
  <c r="U542" i="6"/>
  <c r="T542" i="6"/>
  <c r="S542" i="6"/>
  <c r="R542" i="6"/>
  <c r="N542" i="6"/>
  <c r="L542" i="6"/>
  <c r="K542" i="6"/>
  <c r="I542" i="6"/>
  <c r="W542" i="6" s="1"/>
  <c r="F542" i="6"/>
  <c r="A542" i="6"/>
  <c r="AF738" i="2"/>
  <c r="AE738" i="2"/>
  <c r="AA738" i="2"/>
  <c r="Z738" i="2"/>
  <c r="X738" i="2"/>
  <c r="W738" i="2"/>
  <c r="P738" i="2"/>
  <c r="AJ500" i="7"/>
  <c r="AI500" i="7"/>
  <c r="AG500" i="7"/>
  <c r="J500" i="7"/>
  <c r="B500" i="7" s="1"/>
  <c r="AK500" i="7" s="1"/>
  <c r="Y541" i="6"/>
  <c r="V541" i="6"/>
  <c r="U541" i="6"/>
  <c r="AF737" i="2"/>
  <c r="AE737" i="2"/>
  <c r="AA737" i="2"/>
  <c r="Z737" i="2"/>
  <c r="X737" i="2"/>
  <c r="W737" i="2"/>
  <c r="P737" i="2"/>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BE737" i="5" l="1"/>
  <c r="BJ737" i="5" s="1"/>
  <c r="BN737" i="5" s="1"/>
  <c r="BV737" i="5"/>
  <c r="BW737" i="5" s="1"/>
  <c r="CL737" i="5"/>
  <c r="CK736" i="5"/>
  <c r="C737" i="5"/>
  <c r="BO737" i="5"/>
  <c r="BE736" i="5"/>
  <c r="BJ736" i="5" s="1"/>
  <c r="BN736" i="5" s="1"/>
  <c r="BV736" i="5"/>
  <c r="BW736" i="5" s="1"/>
  <c r="CL736" i="5"/>
  <c r="BE738" i="5"/>
  <c r="BJ738" i="5" s="1"/>
  <c r="BN738" i="5" s="1"/>
  <c r="BV738" i="5"/>
  <c r="BW738" i="5" s="1"/>
  <c r="CL738" i="5"/>
  <c r="BO738" i="5"/>
  <c r="AH501" i="7"/>
  <c r="AH500" i="7"/>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AQ731" i="5"/>
  <c r="CP731" i="5" s="1"/>
  <c r="AO731" i="5"/>
  <c r="AM731" i="5"/>
  <c r="AK731" i="5"/>
  <c r="AG731" i="5"/>
  <c r="CH731" i="5" s="1"/>
  <c r="P732" i="2"/>
  <c r="CR731" i="5"/>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I737" i="5" l="1"/>
  <c r="BG737" i="5" s="1"/>
  <c r="D737" i="5"/>
  <c r="C738" i="5"/>
  <c r="BE732" i="5"/>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06"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D738" i="5" l="1"/>
  <c r="BI738" i="5"/>
  <c r="BG738" i="5" s="1"/>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33" i="7" l="1"/>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1" i="7" l="1"/>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42"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AH364" i="7" s="1"/>
  <c r="Y405" i="6"/>
  <c r="V405" i="6"/>
  <c r="U405" i="6"/>
  <c r="AA602" i="2"/>
  <c r="Z602" i="2"/>
  <c r="X602" i="2"/>
  <c r="W602" i="2"/>
  <c r="P602" i="2"/>
  <c r="AH365" i="7" l="1"/>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5" i="7" l="1"/>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44" i="5"/>
  <c r="AS581" i="5"/>
  <c r="CR581" i="5" s="1"/>
  <c r="AG581" i="5"/>
  <c r="CH581" i="5" s="1"/>
  <c r="X50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7" i="5" l="1"/>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23" i="7" l="1"/>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0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5" i="7" l="1"/>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0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0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6" i="7" l="1"/>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41" i="5" s="1"/>
  <c r="CG443" i="5"/>
  <c r="AE74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0" i="7" l="1"/>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BK422" i="5" l="1"/>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7" i="7" l="1"/>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42" i="5"/>
  <c r="CI378" i="5" l="1"/>
  <c r="CF378" i="5"/>
  <c r="CE378" i="5"/>
  <c r="CD378" i="5"/>
  <c r="CC378" i="5"/>
  <c r="CB378" i="5"/>
  <c r="CA378" i="5"/>
  <c r="BZ378" i="5"/>
  <c r="BY378" i="5"/>
  <c r="BX378" i="5"/>
  <c r="BT378" i="5"/>
  <c r="BS378" i="5"/>
  <c r="BR378" i="5"/>
  <c r="BQ378" i="5"/>
  <c r="BL378" i="5"/>
  <c r="BM378" i="5"/>
  <c r="BH378" i="5"/>
  <c r="BF378" i="5"/>
  <c r="BB742"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06"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AH93" i="7" l="1"/>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0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06" i="7"/>
  <c r="AD506" i="7"/>
  <c r="AB506" i="7"/>
  <c r="G506" i="7"/>
  <c r="Y506" i="7"/>
  <c r="N506" i="7"/>
  <c r="E506"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11"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4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4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44" i="5"/>
  <c r="AD74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43" i="5"/>
  <c r="L74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06" i="7"/>
  <c r="T506" i="7"/>
  <c r="R506" i="7"/>
  <c r="Z506" i="7"/>
  <c r="AC50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Y714" i="2"/>
  <c r="Y713" i="2"/>
  <c r="Y712" i="2"/>
  <c r="Y711" i="2"/>
  <c r="AB475" i="2"/>
  <c r="M476" i="2"/>
  <c r="M477" i="2" s="1"/>
  <c r="M478" i="2" s="1"/>
  <c r="M479" i="2" s="1"/>
  <c r="M480" i="2" s="1"/>
  <c r="M481" i="2" s="1"/>
  <c r="M482" i="2" s="1"/>
  <c r="M483" i="2" s="1"/>
  <c r="M484" i="2" s="1"/>
  <c r="M485" i="2" s="1"/>
  <c r="I475" i="2"/>
  <c r="Y738" i="2" l="1"/>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W541" i="6" s="1"/>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06" i="7"/>
  <c r="AJ371" i="7"/>
  <c r="S506" i="7"/>
  <c r="B371" i="7"/>
  <c r="AK371" i="7" s="1"/>
  <c r="AH371" i="7" s="1"/>
  <c r="U506"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506" i="7"/>
  <c r="M506" i="7"/>
  <c r="K506" i="7"/>
  <c r="AJ392" i="7"/>
  <c r="I506" i="7"/>
  <c r="B392" i="7"/>
  <c r="AK392" i="7" s="1"/>
  <c r="AH392" i="7" s="1"/>
  <c r="F506"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D506" i="7"/>
  <c r="B455" i="7"/>
  <c r="AK455" i="7" s="1"/>
  <c r="AJ455" i="7"/>
  <c r="B506" i="7" l="1"/>
  <c r="AH455" i="7"/>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AB713" i="2"/>
  <c r="I713" i="2"/>
  <c r="AB712" i="2"/>
  <c r="I712" i="2"/>
  <c r="AB711" i="2"/>
  <c r="I711" i="2"/>
  <c r="AB738" i="2" l="1"/>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<sst xmlns="http://schemas.openxmlformats.org/spreadsheetml/2006/main" count="1064" uniqueCount="765">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</sst>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国家衛健委発表に基づく感染状況!$X$27:$X$742</c:f>
              <c:numCache>
                <c:formatCode>#,##0_);[Red]\(#,##0\)</c:formatCode>
                <c:ptCount val="7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国家衛健委発表に基づく感染状況!$Y$27:$Y$742</c:f>
              <c:numCache>
                <c:formatCode>General</c:formatCode>
                <c:ptCount val="7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香港マカオ台湾の患者・海外輸入症例・無症状病原体保有者!$CK$189:$CK$740</c:f>
              <c:numCache>
                <c:formatCode>m"月"d"日"</c:formatCode>
                <c:ptCount val="5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numCache>
            </c:numRef>
          </c:cat>
          <c:val>
            <c:numRef>
              <c:f>香港マカオ台湾の患者・海外輸入症例・無症状病原体保有者!$CL$189:$CL$740</c:f>
              <c:numCache>
                <c:formatCode>General</c:formatCode>
                <c:ptCount val="55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省市別輸入症例数変化!$C$2:$C$504</c:f>
              <c:numCache>
                <c:formatCode>m"月"d"日"</c:formatCode>
                <c:ptCount val="5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numCache>
            </c:numRef>
          </c:cat>
          <c:val>
            <c:numRef>
              <c:f>省市別輸入症例数変化!$D$2:$D$504</c:f>
              <c:numCache>
                <c:formatCode>General</c:formatCode>
                <c:ptCount val="50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省市別輸入症例数変化!$C$2:$C$504</c:f>
              <c:numCache>
                <c:formatCode>m"月"d"日"</c:formatCode>
                <c:ptCount val="5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numCache>
            </c:numRef>
          </c:cat>
          <c:val>
            <c:numRef>
              <c:f>省市別輸入症例数変化!$E$2:$E$504</c:f>
              <c:numCache>
                <c:formatCode>General</c:formatCode>
                <c:ptCount val="50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省市別輸入症例数変化!$C$2:$C$504</c:f>
              <c:numCache>
                <c:formatCode>m"月"d"日"</c:formatCode>
                <c:ptCount val="5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numCache>
            </c:numRef>
          </c:cat>
          <c:val>
            <c:numRef>
              <c:f>省市別輸入症例数変化!$F$2:$F$504</c:f>
              <c:numCache>
                <c:formatCode>General</c:formatCode>
                <c:ptCount val="50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省市別輸入症例数変化!$C$2:$C$504</c:f>
              <c:numCache>
                <c:formatCode>m"月"d"日"</c:formatCode>
                <c:ptCount val="5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numCache>
            </c:numRef>
          </c:cat>
          <c:val>
            <c:numRef>
              <c:f>省市別輸入症例数変化!$G$2:$G$504</c:f>
              <c:numCache>
                <c:formatCode>General</c:formatCode>
                <c:ptCount val="50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省市別輸入症例数変化!$C$2:$C$504</c:f>
              <c:numCache>
                <c:formatCode>m"月"d"日"</c:formatCode>
                <c:ptCount val="5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numCache>
            </c:numRef>
          </c:cat>
          <c:val>
            <c:numRef>
              <c:f>省市別輸入症例数変化!$H$2:$H$504</c:f>
              <c:numCache>
                <c:formatCode>General</c:formatCode>
                <c:ptCount val="50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省市別輸入症例数変化!$C$2:$C$504</c:f>
              <c:numCache>
                <c:formatCode>m"月"d"日"</c:formatCode>
                <c:ptCount val="5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numCache>
            </c:numRef>
          </c:cat>
          <c:val>
            <c:numRef>
              <c:f>省市別輸入症例数変化!$I$2:$I$504</c:f>
              <c:numCache>
                <c:formatCode>General</c:formatCode>
                <c:ptCount val="50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省市別輸入症例数変化!$C$2:$C$504</c:f>
              <c:numCache>
                <c:formatCode>m"月"d"日"</c:formatCode>
                <c:ptCount val="5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numCache>
            </c:numRef>
          </c:cat>
          <c:val>
            <c:numRef>
              <c:f>省市別輸入症例数変化!$J$2:$J$504</c:f>
              <c:numCache>
                <c:formatCode>0_);[Red]\(0\)</c:formatCode>
                <c:ptCount val="50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省市別輸入症例数変化!$AH$2:$AH$502</c:f>
              <c:numCache>
                <c:formatCode>0_);[Red]\(0\)</c:formatCode>
                <c:ptCount val="50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省市別輸入症例数変化!$AI$2:$AI$502</c:f>
              <c:numCache>
                <c:formatCode>0_);[Red]\(0\)</c:formatCode>
                <c:ptCount val="50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省市別輸入症例数変化!$AJ$2:$AJ$502</c:f>
              <c:numCache>
                <c:formatCode>General</c:formatCode>
                <c:ptCount val="50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香港マカオ台湾の患者・海外輸入症例・無症状病原体保有者!$BR$29:$BR$740</c:f>
              <c:numCache>
                <c:formatCode>General</c:formatCode>
                <c:ptCount val="71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香港マカオ台湾の患者・海外輸入症例・無症状病原体保有者!$BS$29:$BS$740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香港マカオ台湾の患者・海外輸入症例・無症状病原体保有者!$BT$29:$BT$740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香港マカオ台湾の患者・海外輸入症例・無症状病原体保有者!$AX$169:$AX$740</c:f>
              <c:numCache>
                <c:formatCode>m"月"d"日"</c:formatCode>
                <c:ptCount val="5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numCache>
            </c:numRef>
          </c:cat>
          <c:val>
            <c:numRef>
              <c:f>香港マカオ台湾の患者・海外輸入症例・無症状病原体保有者!$AY$169:$AY$740</c:f>
              <c:numCache>
                <c:formatCode>General</c:formatCode>
                <c:ptCount val="57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香港マカオ台湾の患者・海外輸入症例・無症状病原体保有者!$AX$169:$AX$740</c:f>
              <c:numCache>
                <c:formatCode>m"月"d"日"</c:formatCode>
                <c:ptCount val="5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numCache>
            </c:numRef>
          </c:cat>
          <c:val>
            <c:numRef>
              <c:f>香港マカオ台湾の患者・海外輸入症例・無症状病原体保有者!$BB$169:$BB$740</c:f>
              <c:numCache>
                <c:formatCode>General</c:formatCode>
                <c:ptCount val="57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香港マカオ台湾の患者・海外輸入症例・無症状病原体保有者!$AX$169:$AX$740</c:f>
              <c:numCache>
                <c:formatCode>m"月"d"日"</c:formatCode>
                <c:ptCount val="5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numCache>
            </c:numRef>
          </c:cat>
          <c:val>
            <c:numRef>
              <c:f>香港マカオ台湾の患者・海外輸入症例・無症状病原体保有者!$AZ$169:$AZ$740</c:f>
              <c:numCache>
                <c:formatCode>General</c:formatCode>
                <c:ptCount val="57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香港マカオ台湾の患者・海外輸入症例・無症状病原体保有者!$AX$169:$AX$740</c:f>
              <c:numCache>
                <c:formatCode>m"月"d"日"</c:formatCode>
                <c:ptCount val="5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numCache>
            </c:numRef>
          </c:cat>
          <c:val>
            <c:numRef>
              <c:f>香港マカオ台湾の患者・海外輸入症例・無症状病原体保有者!$BC$169:$BC$740</c:f>
              <c:numCache>
                <c:formatCode>General</c:formatCode>
                <c:ptCount val="57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新疆の情況!$U$6:$U$545</c:f>
              <c:strCache>
                <c:ptCount val="53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strCache>
            </c:strRef>
          </c:cat>
          <c:val>
            <c:numRef>
              <c:f>新疆の情況!$V$6:$V$545</c:f>
              <c:numCache>
                <c:formatCode>General</c:formatCode>
                <c:ptCount val="54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新疆の情況!$U$6:$U$545</c:f>
              <c:strCache>
                <c:ptCount val="53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strCache>
            </c:strRef>
          </c:cat>
          <c:val>
            <c:numRef>
              <c:f>新疆の情況!$Y$6:$Y$545</c:f>
              <c:numCache>
                <c:formatCode>General</c:formatCode>
                <c:ptCount val="54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新疆の情況!$U$6:$U$545</c:f>
              <c:strCache>
                <c:ptCount val="53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strCache>
            </c:strRef>
          </c:cat>
          <c:val>
            <c:numRef>
              <c:f>新疆の情況!$W$6:$W$545</c:f>
              <c:numCache>
                <c:formatCode>General</c:formatCode>
                <c:ptCount val="54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新疆の情況!$U$6:$U$545</c:f>
              <c:strCache>
                <c:ptCount val="53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strCache>
            </c:strRef>
          </c:cat>
          <c:val>
            <c:numRef>
              <c:f>新疆の情況!$X$6:$X$545</c:f>
              <c:numCache>
                <c:formatCode>General</c:formatCode>
                <c:ptCount val="54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新疆の情況!$U$6:$U$545</c:f>
              <c:strCache>
                <c:ptCount val="53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strCache>
            </c:strRef>
          </c:cat>
          <c:val>
            <c:numRef>
              <c:f>新疆の情況!$Z$6:$Z$545</c:f>
              <c:numCache>
                <c:formatCode>General</c:formatCode>
                <c:ptCount val="54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国家衛健委発表に基づく感染状況!$X$27:$X$742</c:f>
              <c:numCache>
                <c:formatCode>#,##0_);[Red]\(#,##0\)</c:formatCode>
                <c:ptCount val="7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国家衛健委発表に基づく感染状況!$Y$27:$Y$742</c:f>
              <c:numCache>
                <c:formatCode>General</c:formatCode>
                <c:ptCount val="7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国家衛健委発表に基づく感染状況!$AA$27:$AA$742</c:f>
              <c:numCache>
                <c:formatCode>General</c:formatCode>
                <c:ptCount val="71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国家衛健委発表に基づく感染状況!$AB$27:$AB$742</c:f>
              <c:numCache>
                <c:formatCode>General</c:formatCode>
                <c:ptCount val="71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国家衛健委発表に基づく感染状況!$X$27:$X$742</c:f>
              <c:numCache>
                <c:formatCode>#,##0_);[Red]\(#,##0\)</c:formatCode>
                <c:ptCount val="7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国家衛健委発表に基づく感染状況!$Y$27:$Y$742</c:f>
              <c:numCache>
                <c:formatCode>General</c:formatCode>
                <c:ptCount val="7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国家衛健委発表に基づく感染状況!$AA$27:$AA$742</c:f>
              <c:numCache>
                <c:formatCode>General</c:formatCode>
                <c:ptCount val="71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国家衛健委発表に基づく感染状況!$AB$27:$AB$742</c:f>
              <c:numCache>
                <c:formatCode>General</c:formatCode>
                <c:ptCount val="71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国家衛健委発表に基づく感染状況!$AA$27:$AA$742</c:f>
              <c:numCache>
                <c:formatCode>General</c:formatCode>
                <c:ptCount val="71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国家衛健委発表に基づく感染状況!$AB$27:$AB$742</c:f>
              <c:numCache>
                <c:formatCode>General</c:formatCode>
                <c:ptCount val="71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国家衛健委発表に基づく感染状況!$X$27:$X$742</c:f>
              <c:numCache>
                <c:formatCode>#,##0_);[Red]\(#,##0\)</c:formatCode>
                <c:ptCount val="7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国家衛健委発表に基づく感染状況!$Y$27:$Y$742</c:f>
              <c:numCache>
                <c:formatCode>General</c:formatCode>
                <c:ptCount val="7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国家衛健委発表に基づく感染状況!$AA$27:$AA$742</c:f>
              <c:numCache>
                <c:formatCode>General</c:formatCode>
                <c:ptCount val="71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国家衛健委発表に基づく感染状況!$Z$27:$Z$742</c:f>
              <c:numCache>
                <c:formatCode>m"月"d"日"</c:formatCode>
                <c:ptCount val="7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numCache>
            </c:numRef>
          </c:cat>
          <c:val>
            <c:numRef>
              <c:f>国家衛健委発表に基づく感染状況!$AB$27:$AB$742</c:f>
              <c:numCache>
                <c:formatCode>General</c:formatCode>
                <c:ptCount val="71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香港マカオ台湾の患者・海外輸入症例・無症状病原体保有者!$CO$485:$CO$740</c:f>
              <c:numCache>
                <c:formatCode>m"月"d"日"</c:formatCode>
                <c:ptCount val="25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numCache>
            </c:numRef>
          </c:cat>
          <c:val>
            <c:numRef>
              <c:f>香港マカオ台湾の患者・海外輸入症例・無症状病原体保有者!$CP$485:$CP$740</c:f>
              <c:numCache>
                <c:formatCode>General</c:formatCode>
                <c:ptCount val="25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香港マカオ台湾の患者・海外輸入症例・無症状病原体保有者!$CO$485:$CO$740</c:f>
              <c:numCache>
                <c:formatCode>m"月"d"日"</c:formatCode>
                <c:ptCount val="25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numCache>
            </c:numRef>
          </c:cat>
          <c:val>
            <c:numRef>
              <c:f>香港マカオ台湾の患者・海外輸入症例・無症状病原体保有者!$CQ$485:$CQ$740</c:f>
              <c:numCache>
                <c:formatCode>General</c:formatCode>
                <c:ptCount val="25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国家衛健委発表に基づく感染状況!$AE$374:$AE$741</c:f>
              <c:numCache>
                <c:formatCode>m"月"d"日"</c:formatCode>
                <c:ptCount val="36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numCache>
            </c:numRef>
          </c:cat>
          <c:val>
            <c:numRef>
              <c:f>国家衛健委発表に基づく感染状況!$AF$374:$AF$741</c:f>
              <c:numCache>
                <c:formatCode>#,##0_);[Red]\(#,##0\)</c:formatCode>
                <c:ptCount val="36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香港マカオ台湾の患者・海外輸入症例・無症状病原体保有者!$BJ$97:$BJ$739</c:f>
              <c:numCache>
                <c:formatCode>m"月"d"日"</c:formatCode>
                <c:ptCount val="6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numCache>
            </c:numRef>
          </c:cat>
          <c:val>
            <c:numRef>
              <c:f>香港マカオ台湾の患者・海外輸入症例・無症状病原体保有者!$BK$97:$BK$739</c:f>
              <c:numCache>
                <c:formatCode>General</c:formatCode>
                <c:ptCount val="64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香港マカオ台湾の患者・海外輸入症例・無症状病原体保有者!$BJ$97:$BJ$739</c:f>
              <c:numCache>
                <c:formatCode>m"月"d"日"</c:formatCode>
                <c:ptCount val="6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numCache>
            </c:numRef>
          </c:cat>
          <c:val>
            <c:numRef>
              <c:f>香港マカオ台湾の患者・海外輸入症例・無症状病原体保有者!$BL$97:$BL$739</c:f>
              <c:numCache>
                <c:formatCode>General</c:formatCode>
                <c:ptCount val="64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香港マカオ台湾の患者・海外輸入症例・無症状病原体保有者!$CJ$29:$CJ$740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香港マカオ台湾の患者・海外輸入症例・無症状病原体保有者!$CG$29:$CG$740</c:f>
              <c:numCache>
                <c:formatCode>General</c:formatCode>
                <c:ptCount val="71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香港マカオ台湾の患者・海外輸入症例・無症状病原体保有者!$CH$29:$CH$740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香港マカオ台湾の患者・海外輸入症例・無症状病原体保有者!$BE$70:$BE$740</c:f>
              <c:numCache>
                <c:formatCode>m"月"d"日"</c:formatCode>
                <c:ptCount val="67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numCache>
            </c:numRef>
          </c:cat>
          <c:val>
            <c:numRef>
              <c:f>香港マカオ台湾の患者・海外輸入症例・無症状病原体保有者!$BF$70:$BF$740</c:f>
              <c:numCache>
                <c:formatCode>General</c:formatCode>
                <c:ptCount val="67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香港マカオ台湾の患者・海外輸入症例・無症状病原体保有者!$BE$70:$BE$740</c:f>
              <c:numCache>
                <c:formatCode>m"月"d"日"</c:formatCode>
                <c:ptCount val="67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numCache>
            </c:numRef>
          </c:cat>
          <c:val>
            <c:numRef>
              <c:f>香港マカオ台湾の患者・海外輸入症例・無症状病原体保有者!$BG$70:$BG$740</c:f>
              <c:numCache>
                <c:formatCode>General</c:formatCode>
                <c:ptCount val="67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香港マカオ台湾の患者・海外輸入症例・無症状病原体保有者!$BY$29:$BY$740</c:f>
              <c:numCache>
                <c:formatCode>General</c:formatCode>
                <c:ptCount val="71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香港マカオ台湾の患者・海外輸入症例・無症状病原体保有者!$BZ$29:$BZ$740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香港マカオ台湾の患者・海外輸入症例・無症状病原体保有者!$CA$29:$CA$740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香港マカオ台湾の患者・海外輸入症例・無症状病原体保有者!$CC$29:$CC$740</c:f>
              <c:numCache>
                <c:formatCode>General</c:formatCode>
                <c:ptCount val="71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香港マカオ台湾の患者・海外輸入症例・無症状病原体保有者!$CD$29:$CD$740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香港マカオ台湾の患者・海外輸入症例・無症状病原体保有者!$CE$29:$CE$740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香港マカオ台湾の患者・海外輸入症例・無症状病原体保有者!$CJ$29:$CJ$740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香港マカオ台湾の患者・海外輸入症例・無症状病原体保有者!$CG$29:$CG$740</c:f>
              <c:numCache>
                <c:formatCode>General</c:formatCode>
                <c:ptCount val="71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香港マカオ台湾の患者・海外輸入症例・無症状病原体保有者!$CF$29:$CF$740</c:f>
              <c:numCache>
                <c:formatCode>m"月"d"日"</c:formatCode>
                <c:ptCount val="7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numCache>
            </c:numRef>
          </c:cat>
          <c:val>
            <c:numRef>
              <c:f>香港マカオ台湾の患者・海外輸入症例・無症状病原体保有者!$CH$29:$CH$740</c:f>
              <c:numCache>
                <c:formatCode>General</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香港マカオ台湾の患者・海外輸入症例・無症状病原体保有者!$CM$189:$CM$739</c:f>
              <c:numCache>
                <c:formatCode>m"月"d"日"</c:formatCode>
                <c:ptCount val="5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numCache>
            </c:numRef>
          </c:cat>
          <c:val>
            <c:numRef>
              <c:f>香港マカオ台湾の患者・海外輸入症例・無症状病原体保有者!$CN$189:$CN$739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51"/>
  <sheetViews>
    <sheetView zoomScaleNormal="100" workbookViewId="0">
      <pane xSplit="2" ySplit="5" topLeftCell="C727" activePane="bottomRight" state="frozen"/>
      <selection pane="topRight" activeCell="C1" sqref="C1"/>
      <selection pane="bottomLeft" activeCell="A8" sqref="A8"/>
      <selection pane="bottomRight" activeCell="C740" sqref="C74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44563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+H737+G738</f>
        <v>102314</v>
      </c>
      <c r="I738" s="89">
        <f t="shared" ref="I738" si="3701">+H738-M738-O738</f>
        <v>2886</v>
      </c>
      <c r="J738" s="48">
        <v>0</v>
      </c>
      <c r="K738" s="56">
        <f t="shared" ref="K738" si="3702">+J738+K737</f>
        <v>15</v>
      </c>
      <c r="L738" s="48">
        <v>0</v>
      </c>
      <c r="M738" s="89">
        <f t="shared" ref="M738" si="3703">+L738+M737</f>
        <v>4636</v>
      </c>
      <c r="N738" s="48">
        <v>59</v>
      </c>
      <c r="O738" s="89">
        <f t="shared" ref="O738" si="3704">+N738+O737</f>
        <v>94792</v>
      </c>
      <c r="P738" s="111">
        <f t="shared" ref="P738" si="3705">+Q738-Q737</f>
        <v>2998</v>
      </c>
      <c r="Q738" s="57">
        <v>1423756</v>
      </c>
      <c r="R738" s="48">
        <v>5351</v>
      </c>
      <c r="S738" s="118"/>
      <c r="T738" s="57">
        <v>43874</v>
      </c>
      <c r="U738" s="78"/>
      <c r="W738" s="1">
        <f t="shared" ref="W738" si="3706">+B738</f>
        <v>44926</v>
      </c>
      <c r="X738" s="122">
        <f t="shared" ref="X738" si="3707">+G738</f>
        <v>231</v>
      </c>
      <c r="Y738">
        <f t="shared" ref="Y738" si="3708">+H738</f>
        <v>102314</v>
      </c>
      <c r="Z738" s="123">
        <f t="shared" ref="Z738" si="3709">+B738</f>
        <v>44926</v>
      </c>
      <c r="AA738">
        <f t="shared" ref="AA738" si="3710">+L738</f>
        <v>0</v>
      </c>
      <c r="AB738">
        <f t="shared" ref="AB738" si="3711">+M738</f>
        <v>4636</v>
      </c>
      <c r="AC738">
        <v>26</v>
      </c>
      <c r="AE738" s="1">
        <f t="shared" ref="AE738" si="3712">+B738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+H738+G739</f>
        <v>102505</v>
      </c>
      <c r="I739" s="89">
        <f t="shared" ref="I739" si="3713">+H739-M739-O739</f>
        <v>3013</v>
      </c>
      <c r="J739" s="48">
        <v>1</v>
      </c>
      <c r="K739" s="56">
        <f t="shared" ref="K739" si="3714">+J739+K738</f>
        <v>16</v>
      </c>
      <c r="L739" s="48">
        <v>0</v>
      </c>
      <c r="M739" s="89">
        <f t="shared" ref="M739" si="3715">+L739+M738</f>
        <v>4636</v>
      </c>
      <c r="N739" s="48">
        <v>64</v>
      </c>
      <c r="O739" s="89">
        <f t="shared" ref="O739" si="3716">+N739+O738</f>
        <v>94856</v>
      </c>
      <c r="P739" s="111">
        <f t="shared" ref="P739" si="3717">+Q739-Q738</f>
        <v>3894</v>
      </c>
      <c r="Q739" s="57">
        <v>1427650</v>
      </c>
      <c r="R739" s="48">
        <v>4803</v>
      </c>
      <c r="S739" s="118"/>
      <c r="T739" s="57">
        <v>42965</v>
      </c>
      <c r="U739" s="78"/>
      <c r="W739" s="1">
        <f t="shared" ref="W739" si="3718">+B739</f>
        <v>44562</v>
      </c>
      <c r="X739" s="122">
        <f t="shared" ref="X739" si="3719">+G739</f>
        <v>191</v>
      </c>
      <c r="Y739">
        <f t="shared" ref="Y739" si="3720">+H739</f>
        <v>102505</v>
      </c>
      <c r="Z739" s="123">
        <f t="shared" ref="Z739" si="3721">+B739</f>
        <v>44562</v>
      </c>
      <c r="AA739">
        <f t="shared" ref="AA739" si="3722">+L739</f>
        <v>0</v>
      </c>
      <c r="AB739">
        <f t="shared" ref="AB739" si="3723">+M739</f>
        <v>4636</v>
      </c>
      <c r="AC739">
        <v>26</v>
      </c>
      <c r="AE739" s="1">
        <f t="shared" ref="AE739" si="3724">+B739</f>
        <v>44562</v>
      </c>
      <c r="AF739" s="293">
        <f>+G739-香港マカオ台湾の患者・海外輸入症例・無症状病原体保有者!B738</f>
        <v>131</v>
      </c>
    </row>
    <row r="740" spans="2:32" x14ac:dyDescent="0.55000000000000004">
      <c r="B740" s="220"/>
      <c r="C740" s="48"/>
      <c r="D740" s="84"/>
      <c r="E740" s="110"/>
      <c r="F740" s="57"/>
      <c r="G740" s="48"/>
      <c r="H740" s="89"/>
      <c r="I740" s="89"/>
      <c r="J740" s="48"/>
      <c r="K740" s="56"/>
      <c r="L740" s="48"/>
      <c r="M740" s="89"/>
      <c r="N740" s="48"/>
      <c r="O740" s="89"/>
      <c r="P740" s="111"/>
      <c r="Q740" s="57"/>
      <c r="R740" s="48"/>
      <c r="S740" s="118"/>
      <c r="T740" s="57"/>
      <c r="U740" s="78"/>
      <c r="W740" s="1"/>
      <c r="X740" s="122"/>
      <c r="Z740" s="123"/>
      <c r="AE740" s="1"/>
      <c r="AF740" s="293"/>
    </row>
    <row r="741" spans="2:32" ht="18.5" thickBot="1" x14ac:dyDescent="0.6">
      <c r="B741" s="66"/>
      <c r="C741" s="59"/>
      <c r="D741" s="49"/>
      <c r="E741" s="61"/>
      <c r="F741" s="60"/>
      <c r="G741" s="48"/>
      <c r="H741" s="89"/>
      <c r="I741" s="89"/>
      <c r="J741" s="59"/>
      <c r="K741" s="56"/>
      <c r="L741" s="48"/>
      <c r="M741" s="89"/>
      <c r="N741" s="48"/>
      <c r="O741" s="89"/>
      <c r="P741" s="111"/>
      <c r="Q741" s="60"/>
      <c r="R741" s="48"/>
      <c r="S741" s="60"/>
      <c r="T741" s="60"/>
      <c r="U741" s="78"/>
      <c r="W741" s="1"/>
      <c r="X741" s="122"/>
      <c r="Z741" s="123"/>
      <c r="AE741" s="1"/>
      <c r="AF741" s="293"/>
    </row>
    <row r="742" spans="2:32" ht="9.5" customHeight="1" thickBot="1" x14ac:dyDescent="0.6">
      <c r="B742" s="66"/>
      <c r="C742" s="79"/>
      <c r="D742" s="80"/>
      <c r="E742" s="82"/>
      <c r="F742" s="95"/>
      <c r="G742" s="79"/>
      <c r="H742" s="82"/>
      <c r="I742" s="82"/>
      <c r="J742" s="79"/>
      <c r="K742" s="82"/>
      <c r="L742" s="79"/>
      <c r="M742" s="82"/>
      <c r="N742" s="83"/>
      <c r="O742" s="81"/>
      <c r="P742" s="94"/>
      <c r="Q742" s="95"/>
      <c r="R742" s="120"/>
      <c r="S742" s="95"/>
      <c r="T742" s="95"/>
      <c r="U742" s="67"/>
    </row>
    <row r="744" spans="2:32" ht="13" customHeight="1" x14ac:dyDescent="0.55000000000000004">
      <c r="E744" s="112"/>
      <c r="F744" s="113"/>
      <c r="G744" s="112" t="s">
        <v>80</v>
      </c>
      <c r="H744" s="113"/>
      <c r="I744" s="113"/>
      <c r="J744" s="113"/>
      <c r="U744" s="72"/>
    </row>
    <row r="745" spans="2:32" ht="13" customHeight="1" x14ac:dyDescent="0.55000000000000004">
      <c r="E745" s="112" t="s">
        <v>98</v>
      </c>
      <c r="F745" s="113"/>
      <c r="G745" s="294" t="s">
        <v>79</v>
      </c>
      <c r="H745" s="295"/>
      <c r="I745" s="112" t="s">
        <v>106</v>
      </c>
      <c r="J745" s="113"/>
    </row>
    <row r="746" spans="2:32" ht="13" customHeight="1" x14ac:dyDescent="0.55000000000000004">
      <c r="B746" s="129"/>
      <c r="E746" s="114" t="s">
        <v>108</v>
      </c>
      <c r="F746" s="113"/>
      <c r="G746" s="115"/>
      <c r="H746" s="115"/>
      <c r="I746" s="112" t="s">
        <v>107</v>
      </c>
      <c r="J746" s="113"/>
    </row>
    <row r="747" spans="2:32" ht="18.5" customHeight="1" x14ac:dyDescent="0.55000000000000004">
      <c r="E747" s="112" t="s">
        <v>96</v>
      </c>
      <c r="F747" s="113"/>
      <c r="G747" s="112" t="s">
        <v>97</v>
      </c>
      <c r="H747" s="113"/>
      <c r="I747" s="113"/>
      <c r="J747" s="113"/>
    </row>
    <row r="748" spans="2:32" ht="13" customHeight="1" x14ac:dyDescent="0.55000000000000004">
      <c r="E748" s="112" t="s">
        <v>98</v>
      </c>
      <c r="F748" s="113"/>
      <c r="G748" s="112" t="s">
        <v>99</v>
      </c>
      <c r="H748" s="113"/>
      <c r="I748" s="113"/>
      <c r="J748" s="113"/>
    </row>
    <row r="749" spans="2:32" ht="13" customHeight="1" x14ac:dyDescent="0.55000000000000004">
      <c r="E749" s="112" t="s">
        <v>98</v>
      </c>
      <c r="F749" s="113"/>
      <c r="G749" s="112" t="s">
        <v>100</v>
      </c>
      <c r="H749" s="113"/>
      <c r="I749" s="113"/>
      <c r="J749" s="113"/>
    </row>
    <row r="750" spans="2:32" ht="13" customHeight="1" x14ac:dyDescent="0.55000000000000004">
      <c r="E750" s="112" t="s">
        <v>101</v>
      </c>
      <c r="F750" s="113"/>
      <c r="G750" s="112" t="s">
        <v>102</v>
      </c>
      <c r="H750" s="113"/>
      <c r="I750" s="113"/>
      <c r="J750" s="113"/>
    </row>
    <row r="751" spans="2:32" ht="13" customHeight="1" x14ac:dyDescent="0.55000000000000004">
      <c r="E751" s="112" t="s">
        <v>103</v>
      </c>
      <c r="F751" s="113"/>
      <c r="G751" s="112" t="s">
        <v>104</v>
      </c>
      <c r="H751" s="113"/>
      <c r="I751" s="113"/>
      <c r="J751" s="113"/>
    </row>
  </sheetData>
  <mergeCells count="12">
    <mergeCell ref="G745:H74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44"/>
  <sheetViews>
    <sheetView topLeftCell="A6" zoomScale="96" zoomScaleNormal="96" workbookViewId="0">
      <pane xSplit="1" ySplit="2" topLeftCell="AJ69" activePane="bottomRight" state="frozen"/>
      <selection activeCell="A6" sqref="A6"/>
      <selection pane="topRight" activeCell="B6" sqref="B6"/>
      <selection pane="bottomLeft" activeCell="A8" sqref="A8"/>
      <selection pane="bottomRight" activeCell="A736" sqref="A736:XFD737"/>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3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38" si="6311">+AW669+1</f>
        <v>509</v>
      </c>
      <c r="AX670" s="236">
        <f t="shared" si="6281"/>
        <v>44494</v>
      </c>
      <c r="AY670" s="6">
        <v>3</v>
      </c>
      <c r="AZ670" s="237">
        <f t="shared" si="5001"/>
        <v>436</v>
      </c>
      <c r="BA670" s="237">
        <f t="shared" ref="BA670:BA738" si="6312">+BA666+1</f>
        <v>375</v>
      </c>
      <c r="BB670" s="129">
        <v>0</v>
      </c>
      <c r="BC670" s="27">
        <f t="shared" si="5075"/>
        <v>967</v>
      </c>
      <c r="BD670" s="237">
        <f t="shared" ref="BD670:BD73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D737"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Z737" si="9943">+A735</f>
        <v>44559</v>
      </c>
      <c r="AA735" s="229">
        <f t="shared" ref="AA735:AA737" si="9944">+AF735+AL735+AR735</f>
        <v>29660</v>
      </c>
      <c r="AB735" s="229">
        <f t="shared" ref="AB735:AB737" si="9945">+AH735+AN735+AT735</f>
        <v>26010</v>
      </c>
      <c r="AC735" s="230">
        <f t="shared" ref="AC735:AC737" si="9946">+AJ735+AP735+AV735</f>
        <v>1063</v>
      </c>
      <c r="AD735" s="182">
        <f t="shared" ref="AD735:AD737" si="9947">+AF735-AF734</f>
        <v>14</v>
      </c>
      <c r="AE735" s="242">
        <f t="shared" ref="AE735:AE737" si="9948">+AE734+AD735</f>
        <v>11413</v>
      </c>
      <c r="AF735" s="154">
        <v>12618</v>
      </c>
      <c r="AG735" s="183">
        <f t="shared" ref="AG735:AG737" si="9949">+AH735-AH734</f>
        <v>2</v>
      </c>
      <c r="AH735" s="154">
        <v>12191</v>
      </c>
      <c r="AI735" s="183">
        <v>0</v>
      </c>
      <c r="AJ735" s="184">
        <v>213</v>
      </c>
      <c r="AK735" s="185">
        <f t="shared" ref="AK735:AK737" si="9950">+AL735-AL734</f>
        <v>0</v>
      </c>
      <c r="AL735" s="154">
        <v>78</v>
      </c>
      <c r="AM735" s="183">
        <f t="shared" ref="AM735:AM737" si="9951">+AN735-AN734</f>
        <v>0</v>
      </c>
      <c r="AN735" s="154">
        <v>77</v>
      </c>
      <c r="AO735" s="183">
        <f t="shared" ref="AO735:AO737" si="9952">+AP735-AP734</f>
        <v>0</v>
      </c>
      <c r="AP735" s="186">
        <v>0</v>
      </c>
      <c r="AQ735" s="185">
        <f t="shared" ref="AQ735:AQ737" si="9953">+AR735-AR734</f>
        <v>14</v>
      </c>
      <c r="AR735" s="154">
        <v>16964</v>
      </c>
      <c r="AS735" s="183">
        <f t="shared" ref="AS735:AS737" si="9954">+AT735-AT734</f>
        <v>0</v>
      </c>
      <c r="AT735" s="154">
        <v>13742</v>
      </c>
      <c r="AU735" s="183">
        <f t="shared" ref="AU735:AU737" si="9955">+AV735-AV734</f>
        <v>0</v>
      </c>
      <c r="AV735" s="187">
        <v>850</v>
      </c>
      <c r="AW735" s="237">
        <f t="shared" si="6311"/>
        <v>574</v>
      </c>
      <c r="AX735" s="236">
        <f t="shared" ref="AX735:AX737" si="9956">+A735</f>
        <v>44559</v>
      </c>
      <c r="AY735" s="6">
        <v>0</v>
      </c>
      <c r="AZ735" s="237">
        <f t="shared" ref="AZ735:AZ737" si="9957">+AZ734+AY735</f>
        <v>468</v>
      </c>
      <c r="BA735" s="237">
        <f t="shared" si="6312"/>
        <v>389</v>
      </c>
      <c r="BB735" s="129">
        <v>0</v>
      </c>
      <c r="BC735" s="27">
        <f t="shared" ref="BC735:BC737" si="9958">+BC734+BB735</f>
        <v>1104</v>
      </c>
      <c r="BD735" s="237">
        <f t="shared" si="6313"/>
        <v>424</v>
      </c>
      <c r="BE735" s="228">
        <f t="shared" ref="BE735:BE737" si="9959">+Z735</f>
        <v>44559</v>
      </c>
      <c r="BF735" s="131">
        <f t="shared" ref="BF735:BF737" si="9960">+B735</f>
        <v>51</v>
      </c>
      <c r="BG735" s="131">
        <f t="shared" ref="BG735:BG737" si="9961">+BI735</f>
        <v>11055</v>
      </c>
      <c r="BH735" s="228">
        <f t="shared" ref="BH735:BH737" si="9962">+A735</f>
        <v>44559</v>
      </c>
      <c r="BI735" s="131">
        <f t="shared" ref="BI735:BI737" si="9963">+C735</f>
        <v>11055</v>
      </c>
      <c r="BJ735" s="1">
        <f t="shared" ref="BJ735:BJ737" si="9964">+BE735</f>
        <v>44559</v>
      </c>
      <c r="BK735">
        <f t="shared" ref="BK735:BK737" si="9965">+BM735-BL735</f>
        <v>1</v>
      </c>
      <c r="BL735">
        <f t="shared" ref="BL735:BL737" si="9966">+M735</f>
        <v>26</v>
      </c>
      <c r="BM735">
        <f t="shared" ref="BM735:BM737" si="9967">+L735</f>
        <v>27</v>
      </c>
      <c r="BN735" s="1">
        <f t="shared" ref="BN735:BN737" si="9968">+BJ735</f>
        <v>44559</v>
      </c>
      <c r="BO735">
        <f t="shared" ref="BO735:BO737" si="9969">+BO731+BM735</f>
        <v>11455</v>
      </c>
      <c r="BP735">
        <f t="shared" ref="BP735:BP737" si="9970">+BP731+BL735</f>
        <v>6689</v>
      </c>
      <c r="BQ735" s="178">
        <f t="shared" ref="BQ735:BQ737" si="9971">+A735</f>
        <v>44559</v>
      </c>
      <c r="BR735">
        <f t="shared" ref="BR735:BR737" si="9972">+AF735</f>
        <v>12618</v>
      </c>
      <c r="BS735">
        <f t="shared" ref="BS735:BS737" si="9973">+AH735</f>
        <v>12191</v>
      </c>
      <c r="BT735">
        <f t="shared" ref="BT735:BT737" si="9974">+AJ735</f>
        <v>213</v>
      </c>
      <c r="BU735">
        <v>15</v>
      </c>
      <c r="BV735">
        <f t="shared" ref="BV735:BV737" si="9975">+AD735</f>
        <v>14</v>
      </c>
      <c r="BW735">
        <f t="shared" ref="BW735:BW737" si="9976">+BW731+BV735</f>
        <v>1004</v>
      </c>
      <c r="BX735" s="178">
        <f t="shared" ref="BX735:BX737" si="9977">+A735</f>
        <v>44559</v>
      </c>
      <c r="BY735">
        <f t="shared" ref="BY735:BY737" si="9978">+AL735</f>
        <v>78</v>
      </c>
      <c r="BZ735">
        <f t="shared" ref="BZ735:BZ737" si="9979">+AN735</f>
        <v>77</v>
      </c>
      <c r="CA735">
        <f t="shared" ref="CA735:CA737" si="9980">+AP735</f>
        <v>0</v>
      </c>
      <c r="CB735" s="178">
        <f t="shared" ref="CB735:CB737" si="9981">+A735</f>
        <v>44559</v>
      </c>
      <c r="CC735">
        <f t="shared" ref="CC735:CC737" si="9982">+AR735</f>
        <v>16964</v>
      </c>
      <c r="CD735">
        <f t="shared" ref="CD735:CD737" si="9983">+AT735</f>
        <v>13742</v>
      </c>
      <c r="CE735">
        <f t="shared" ref="CE735:CE737" si="9984">+AV735</f>
        <v>850</v>
      </c>
      <c r="CF735" s="178">
        <f t="shared" ref="CF735:CF737" si="9985">+A735</f>
        <v>44559</v>
      </c>
      <c r="CG735">
        <f t="shared" ref="CG735:CG737" si="9986">+AD735</f>
        <v>14</v>
      </c>
      <c r="CH735">
        <f t="shared" ref="CH735:CH737" si="9987">+AG735</f>
        <v>2</v>
      </c>
      <c r="CI735" s="178">
        <f t="shared" ref="CI735:CI737" si="9988">+A735</f>
        <v>44559</v>
      </c>
      <c r="CJ735">
        <f t="shared" ref="CJ735:CJ737" si="9989">+AI735</f>
        <v>0</v>
      </c>
      <c r="CK735" s="1">
        <f t="shared" ref="CK735:CK737" si="9990">+Z735</f>
        <v>44559</v>
      </c>
      <c r="CL735" s="281">
        <f t="shared" ref="CL735:CL737" si="9991">+AD735</f>
        <v>14</v>
      </c>
      <c r="CM735" s="1">
        <f t="shared" ref="CM735:CM737" si="9992">+Z735</f>
        <v>44559</v>
      </c>
      <c r="CN735" s="282">
        <f t="shared" ref="CN735:CN737" si="9993">+AI735</f>
        <v>0</v>
      </c>
      <c r="CO735" s="178">
        <f t="shared" ref="CO735:CO737" si="9994">+A735</f>
        <v>44559</v>
      </c>
      <c r="CP735">
        <f t="shared" ref="CP735:CP737" si="9995">+AQ735</f>
        <v>14</v>
      </c>
      <c r="CQ735">
        <f t="shared" ref="CQ735:CQ737" si="9996">+AU735</f>
        <v>0</v>
      </c>
      <c r="CR735">
        <f t="shared" ref="CR735:CR737" si="9997">+AS735</f>
        <v>0</v>
      </c>
    </row>
    <row r="736" spans="1:96" ht="18" customHeight="1" x14ac:dyDescent="0.55000000000000004">
      <c r="A736" s="260">
        <v>44560</v>
      </c>
      <c r="B736" s="239">
        <v>29</v>
      </c>
      <c r="C736" s="153">
        <f>+B736+C735-1</f>
        <v>11083</v>
      </c>
      <c r="D736" s="153">
        <f t="shared" si="9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si="9943"/>
        <v>44560</v>
      </c>
      <c r="AA736" s="229">
        <f t="shared" si="9944"/>
        <v>29697</v>
      </c>
      <c r="AB736" s="229">
        <f t="shared" si="9945"/>
        <v>26015</v>
      </c>
      <c r="AC736" s="230">
        <f t="shared" si="9946"/>
        <v>1063</v>
      </c>
      <c r="AD736" s="182">
        <f t="shared" si="9947"/>
        <v>12</v>
      </c>
      <c r="AE736" s="242">
        <f t="shared" si="9948"/>
        <v>11425</v>
      </c>
      <c r="AF736" s="154">
        <v>12630</v>
      </c>
      <c r="AG736" s="183">
        <f t="shared" si="9949"/>
        <v>5</v>
      </c>
      <c r="AH736" s="154">
        <v>12196</v>
      </c>
      <c r="AI736" s="183">
        <v>0</v>
      </c>
      <c r="AJ736" s="184">
        <v>213</v>
      </c>
      <c r="AK736" s="185">
        <f t="shared" si="9950"/>
        <v>1</v>
      </c>
      <c r="AL736" s="154">
        <v>79</v>
      </c>
      <c r="AM736" s="183">
        <f t="shared" si="9951"/>
        <v>0</v>
      </c>
      <c r="AN736" s="154">
        <v>77</v>
      </c>
      <c r="AO736" s="183">
        <f t="shared" si="9952"/>
        <v>0</v>
      </c>
      <c r="AP736" s="186">
        <v>0</v>
      </c>
      <c r="AQ736" s="185">
        <f t="shared" si="9953"/>
        <v>24</v>
      </c>
      <c r="AR736" s="154">
        <v>16988</v>
      </c>
      <c r="AS736" s="183">
        <f t="shared" si="9954"/>
        <v>0</v>
      </c>
      <c r="AT736" s="154">
        <v>13742</v>
      </c>
      <c r="AU736" s="183">
        <f t="shared" si="9955"/>
        <v>0</v>
      </c>
      <c r="AV736" s="187">
        <v>850</v>
      </c>
      <c r="AW736" s="237">
        <f t="shared" si="6311"/>
        <v>575</v>
      </c>
      <c r="AX736" s="236">
        <f t="shared" si="9956"/>
        <v>44560</v>
      </c>
      <c r="AY736" s="6">
        <v>0</v>
      </c>
      <c r="AZ736" s="237">
        <f t="shared" si="9957"/>
        <v>468</v>
      </c>
      <c r="BA736" s="237">
        <f t="shared" si="6312"/>
        <v>390</v>
      </c>
      <c r="BB736" s="129">
        <v>0</v>
      </c>
      <c r="BC736" s="27">
        <f t="shared" si="9958"/>
        <v>1104</v>
      </c>
      <c r="BD736" s="237">
        <f t="shared" si="6313"/>
        <v>425</v>
      </c>
      <c r="BE736" s="228">
        <f t="shared" si="9959"/>
        <v>44560</v>
      </c>
      <c r="BF736" s="131">
        <f t="shared" si="9960"/>
        <v>29</v>
      </c>
      <c r="BG736" s="131">
        <f t="shared" si="9961"/>
        <v>11083</v>
      </c>
      <c r="BH736" s="228">
        <f t="shared" si="9962"/>
        <v>44560</v>
      </c>
      <c r="BI736" s="131">
        <f t="shared" si="9963"/>
        <v>11083</v>
      </c>
      <c r="BJ736" s="1">
        <f t="shared" si="9964"/>
        <v>44560</v>
      </c>
      <c r="BK736">
        <f t="shared" si="9965"/>
        <v>0</v>
      </c>
      <c r="BL736">
        <f t="shared" si="9966"/>
        <v>29</v>
      </c>
      <c r="BM736">
        <f t="shared" si="9967"/>
        <v>29</v>
      </c>
      <c r="BN736" s="1">
        <f t="shared" si="9968"/>
        <v>44560</v>
      </c>
      <c r="BO736">
        <f t="shared" si="9969"/>
        <v>11568</v>
      </c>
      <c r="BP736">
        <f t="shared" si="9970"/>
        <v>6766</v>
      </c>
      <c r="BQ736" s="178">
        <f t="shared" si="9971"/>
        <v>44560</v>
      </c>
      <c r="BR736">
        <f t="shared" si="9972"/>
        <v>12630</v>
      </c>
      <c r="BS736">
        <f t="shared" si="9973"/>
        <v>12196</v>
      </c>
      <c r="BT736">
        <f t="shared" si="9974"/>
        <v>213</v>
      </c>
      <c r="BU736">
        <v>15</v>
      </c>
      <c r="BV736">
        <f t="shared" si="9975"/>
        <v>12</v>
      </c>
      <c r="BW736">
        <f t="shared" si="9976"/>
        <v>968</v>
      </c>
      <c r="BX736" s="178">
        <f t="shared" si="9977"/>
        <v>44560</v>
      </c>
      <c r="BY736">
        <f t="shared" si="9978"/>
        <v>79</v>
      </c>
      <c r="BZ736">
        <f t="shared" si="9979"/>
        <v>77</v>
      </c>
      <c r="CA736">
        <f t="shared" si="9980"/>
        <v>0</v>
      </c>
      <c r="CB736" s="178">
        <f t="shared" si="9981"/>
        <v>44560</v>
      </c>
      <c r="CC736">
        <f t="shared" si="9982"/>
        <v>16988</v>
      </c>
      <c r="CD736">
        <f t="shared" si="9983"/>
        <v>13742</v>
      </c>
      <c r="CE736">
        <f t="shared" si="9984"/>
        <v>850</v>
      </c>
      <c r="CF736" s="178">
        <f t="shared" si="9985"/>
        <v>44560</v>
      </c>
      <c r="CG736">
        <f t="shared" si="9986"/>
        <v>12</v>
      </c>
      <c r="CH736">
        <f t="shared" si="9987"/>
        <v>5</v>
      </c>
      <c r="CI736" s="178">
        <f t="shared" si="9988"/>
        <v>44560</v>
      </c>
      <c r="CJ736">
        <f t="shared" si="9989"/>
        <v>0</v>
      </c>
      <c r="CK736" s="1">
        <f t="shared" si="9990"/>
        <v>44560</v>
      </c>
      <c r="CL736" s="281">
        <f t="shared" si="9991"/>
        <v>12</v>
      </c>
      <c r="CM736" s="1">
        <f t="shared" si="9992"/>
        <v>44560</v>
      </c>
      <c r="CN736" s="282">
        <f t="shared" si="9993"/>
        <v>0</v>
      </c>
      <c r="CO736" s="178">
        <f t="shared" si="9994"/>
        <v>44560</v>
      </c>
      <c r="CP736">
        <f t="shared" si="9995"/>
        <v>24</v>
      </c>
      <c r="CQ736">
        <f t="shared" si="9996"/>
        <v>0</v>
      </c>
      <c r="CR736">
        <f t="shared" si="9997"/>
        <v>0</v>
      </c>
    </row>
    <row r="737" spans="1:96" ht="18" customHeight="1" x14ac:dyDescent="0.55000000000000004">
      <c r="A737" s="260">
        <v>44561</v>
      </c>
      <c r="B737" s="239">
        <v>56</v>
      </c>
      <c r="C737" s="153">
        <f t="shared" ref="C737" si="9998">+B737+C736</f>
        <v>11139</v>
      </c>
      <c r="D737" s="153">
        <f t="shared" si="9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si="9943"/>
        <v>44561</v>
      </c>
      <c r="AA737" s="229">
        <f t="shared" si="9944"/>
        <v>29757</v>
      </c>
      <c r="AB737" s="229">
        <f t="shared" si="9945"/>
        <v>26025</v>
      </c>
      <c r="AC737" s="230">
        <f t="shared" si="9946"/>
        <v>1063</v>
      </c>
      <c r="AD737" s="182">
        <f t="shared" si="9947"/>
        <v>19</v>
      </c>
      <c r="AE737" s="242">
        <f t="shared" si="9948"/>
        <v>11444</v>
      </c>
      <c r="AF737" s="154">
        <v>12649</v>
      </c>
      <c r="AG737" s="183">
        <f t="shared" si="9949"/>
        <v>10</v>
      </c>
      <c r="AH737" s="154">
        <v>12206</v>
      </c>
      <c r="AI737" s="183">
        <v>0</v>
      </c>
      <c r="AJ737" s="184">
        <v>213</v>
      </c>
      <c r="AK737" s="185">
        <f t="shared" si="9950"/>
        <v>0</v>
      </c>
      <c r="AL737" s="154">
        <v>79</v>
      </c>
      <c r="AM737" s="183">
        <f t="shared" si="9951"/>
        <v>0</v>
      </c>
      <c r="AN737" s="154">
        <v>77</v>
      </c>
      <c r="AO737" s="183">
        <f t="shared" si="9952"/>
        <v>0</v>
      </c>
      <c r="AP737" s="186">
        <v>0</v>
      </c>
      <c r="AQ737" s="185">
        <f t="shared" si="9953"/>
        <v>41</v>
      </c>
      <c r="AR737" s="154">
        <v>17029</v>
      </c>
      <c r="AS737" s="183">
        <f t="shared" si="9954"/>
        <v>0</v>
      </c>
      <c r="AT737" s="154">
        <v>13742</v>
      </c>
      <c r="AU737" s="183">
        <f t="shared" si="9955"/>
        <v>0</v>
      </c>
      <c r="AV737" s="187">
        <v>850</v>
      </c>
      <c r="AW737" s="237">
        <f t="shared" si="6311"/>
        <v>576</v>
      </c>
      <c r="AX737" s="236">
        <f t="shared" si="9956"/>
        <v>44561</v>
      </c>
      <c r="AY737" s="6">
        <v>0</v>
      </c>
      <c r="AZ737" s="237">
        <f t="shared" si="9957"/>
        <v>468</v>
      </c>
      <c r="BA737" s="237">
        <f t="shared" si="6312"/>
        <v>391</v>
      </c>
      <c r="BB737" s="129">
        <v>0</v>
      </c>
      <c r="BC737" s="27">
        <f t="shared" si="9958"/>
        <v>1104</v>
      </c>
      <c r="BD737" s="237">
        <f t="shared" si="6313"/>
        <v>426</v>
      </c>
      <c r="BE737" s="228">
        <f t="shared" si="9959"/>
        <v>44561</v>
      </c>
      <c r="BF737" s="131">
        <f t="shared" si="9960"/>
        <v>56</v>
      </c>
      <c r="BG737" s="131">
        <f t="shared" si="9961"/>
        <v>11139</v>
      </c>
      <c r="BH737" s="228">
        <f t="shared" si="9962"/>
        <v>44561</v>
      </c>
      <c r="BI737" s="131">
        <f t="shared" si="9963"/>
        <v>11139</v>
      </c>
      <c r="BJ737" s="1">
        <f t="shared" si="9964"/>
        <v>44561</v>
      </c>
      <c r="BK737">
        <f t="shared" si="9965"/>
        <v>0</v>
      </c>
      <c r="BL737">
        <f t="shared" si="9966"/>
        <v>38</v>
      </c>
      <c r="BM737">
        <f t="shared" si="9967"/>
        <v>38</v>
      </c>
      <c r="BN737" s="1">
        <f t="shared" si="9968"/>
        <v>44561</v>
      </c>
      <c r="BO737">
        <f t="shared" si="9969"/>
        <v>11562</v>
      </c>
      <c r="BP737">
        <f t="shared" si="9970"/>
        <v>6803</v>
      </c>
      <c r="BQ737" s="178">
        <f t="shared" si="9971"/>
        <v>44561</v>
      </c>
      <c r="BR737">
        <f t="shared" si="9972"/>
        <v>12649</v>
      </c>
      <c r="BS737">
        <f t="shared" si="9973"/>
        <v>12206</v>
      </c>
      <c r="BT737">
        <f t="shared" si="9974"/>
        <v>213</v>
      </c>
      <c r="BU737">
        <v>15</v>
      </c>
      <c r="BV737">
        <f t="shared" si="9975"/>
        <v>19</v>
      </c>
      <c r="BW737">
        <f t="shared" si="9976"/>
        <v>965</v>
      </c>
      <c r="BX737" s="178">
        <f t="shared" si="9977"/>
        <v>44561</v>
      </c>
      <c r="BY737">
        <f t="shared" si="9978"/>
        <v>79</v>
      </c>
      <c r="BZ737">
        <f t="shared" si="9979"/>
        <v>77</v>
      </c>
      <c r="CA737">
        <f t="shared" si="9980"/>
        <v>0</v>
      </c>
      <c r="CB737" s="178">
        <f t="shared" si="9981"/>
        <v>44561</v>
      </c>
      <c r="CC737">
        <f t="shared" si="9982"/>
        <v>17029</v>
      </c>
      <c r="CD737">
        <f t="shared" si="9983"/>
        <v>13742</v>
      </c>
      <c r="CE737">
        <f t="shared" si="9984"/>
        <v>850</v>
      </c>
      <c r="CF737" s="178">
        <f t="shared" si="9985"/>
        <v>44561</v>
      </c>
      <c r="CG737">
        <f t="shared" si="9986"/>
        <v>19</v>
      </c>
      <c r="CH737">
        <f t="shared" si="9987"/>
        <v>10</v>
      </c>
      <c r="CI737" s="178">
        <f t="shared" si="9988"/>
        <v>44561</v>
      </c>
      <c r="CJ737">
        <f t="shared" si="9989"/>
        <v>0</v>
      </c>
      <c r="CK737" s="1">
        <f t="shared" si="9990"/>
        <v>44561</v>
      </c>
      <c r="CL737" s="281">
        <f t="shared" si="9991"/>
        <v>19</v>
      </c>
      <c r="CM737" s="1">
        <f t="shared" si="9992"/>
        <v>44561</v>
      </c>
      <c r="CN737" s="282">
        <f t="shared" si="9993"/>
        <v>0</v>
      </c>
      <c r="CO737" s="178">
        <f t="shared" si="9994"/>
        <v>44561</v>
      </c>
      <c r="CP737">
        <f t="shared" si="9995"/>
        <v>41</v>
      </c>
      <c r="CQ737">
        <f t="shared" si="9996"/>
        <v>0</v>
      </c>
      <c r="CR737">
        <f t="shared" si="9997"/>
        <v>0</v>
      </c>
    </row>
    <row r="738" spans="1:96" ht="18" customHeight="1" x14ac:dyDescent="0.55000000000000004">
      <c r="A738" s="260">
        <v>44562</v>
      </c>
      <c r="B738" s="239">
        <v>60</v>
      </c>
      <c r="C738" s="153">
        <f t="shared" ref="C737:C738" si="9999">+B738+C737</f>
        <v>11199</v>
      </c>
      <c r="D738" s="153">
        <f t="shared" ref="D737:D738" si="10000">+C738-F738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7:Z738" si="10001">+A738</f>
        <v>44562</v>
      </c>
      <c r="AA738" s="229">
        <f t="shared" ref="AA737:AA738" si="10002">+AF738+AL738+AR738</f>
        <v>29796</v>
      </c>
      <c r="AB738" s="229">
        <f t="shared" ref="AB737:AB738" si="10003">+AH738+AN738+AT738</f>
        <v>26028</v>
      </c>
      <c r="AC738" s="230">
        <f t="shared" ref="AC737:AC738" si="10004">+AJ738+AP738+AV738</f>
        <v>1063</v>
      </c>
      <c r="AD738" s="182">
        <f t="shared" ref="AD737:AD738" si="10005">+AF738-AF737</f>
        <v>18</v>
      </c>
      <c r="AE738" s="242">
        <f t="shared" ref="AE737:AE738" si="10006">+AE737+AD738</f>
        <v>11462</v>
      </c>
      <c r="AF738" s="154">
        <v>12667</v>
      </c>
      <c r="AG738" s="183">
        <f t="shared" ref="AG737:AG738" si="10007">+AH738-AH737</f>
        <v>3</v>
      </c>
      <c r="AH738" s="154">
        <v>12209</v>
      </c>
      <c r="AI738" s="183">
        <v>0</v>
      </c>
      <c r="AJ738" s="184">
        <v>213</v>
      </c>
      <c r="AK738" s="185">
        <f t="shared" ref="AK737:AK738" si="10008">+AL738-AL737</f>
        <v>0</v>
      </c>
      <c r="AL738" s="154">
        <v>79</v>
      </c>
      <c r="AM738" s="183">
        <f t="shared" ref="AM737:AM738" si="10009">+AN738-AN737</f>
        <v>0</v>
      </c>
      <c r="AN738" s="154">
        <v>77</v>
      </c>
      <c r="AO738" s="183">
        <f t="shared" ref="AO737:AO738" si="10010">+AP738-AP737</f>
        <v>0</v>
      </c>
      <c r="AP738" s="186">
        <v>0</v>
      </c>
      <c r="AQ738" s="185">
        <f t="shared" ref="AQ737:AQ738" si="10011">+AR738-AR737</f>
        <v>21</v>
      </c>
      <c r="AR738" s="154">
        <v>17050</v>
      </c>
      <c r="AS738" s="183">
        <f t="shared" ref="AS737:AS738" si="10012">+AT738-AT737</f>
        <v>0</v>
      </c>
      <c r="AT738" s="154">
        <v>13742</v>
      </c>
      <c r="AU738" s="183">
        <f t="shared" ref="AU737:AU738" si="10013">+AV738-AV737</f>
        <v>0</v>
      </c>
      <c r="AV738" s="187">
        <v>850</v>
      </c>
      <c r="AW738" s="237">
        <f t="shared" si="6311"/>
        <v>577</v>
      </c>
      <c r="AX738" s="236">
        <f t="shared" ref="AX737:AX738" si="10014">+A738</f>
        <v>44562</v>
      </c>
      <c r="AY738" s="6">
        <v>0</v>
      </c>
      <c r="AZ738" s="237">
        <f t="shared" ref="AZ737:AZ738" si="10015">+AZ737+AY738</f>
        <v>468</v>
      </c>
      <c r="BA738" s="237">
        <f t="shared" si="6312"/>
        <v>392</v>
      </c>
      <c r="BB738" s="129">
        <v>0</v>
      </c>
      <c r="BC738" s="27">
        <f t="shared" ref="BC737:BC738" si="10016">+BC737+BB738</f>
        <v>1104</v>
      </c>
      <c r="BD738" s="237">
        <f t="shared" si="6313"/>
        <v>427</v>
      </c>
      <c r="BE738" s="228">
        <f t="shared" ref="BE737:BE738" si="10017">+Z738</f>
        <v>44562</v>
      </c>
      <c r="BF738" s="131">
        <f t="shared" ref="BF737:BF738" si="10018">+B738</f>
        <v>60</v>
      </c>
      <c r="BG738" s="131">
        <f t="shared" ref="BG737:BG738" si="10019">+BI738</f>
        <v>11199</v>
      </c>
      <c r="BH738" s="228">
        <f t="shared" ref="BH737:BH738" si="10020">+A738</f>
        <v>44562</v>
      </c>
      <c r="BI738" s="131">
        <f t="shared" ref="BI737:BI738" si="10021">+C738</f>
        <v>11199</v>
      </c>
      <c r="BJ738" s="1">
        <f t="shared" ref="BJ737:BJ738" si="10022">+BE738</f>
        <v>44562</v>
      </c>
      <c r="BK738">
        <f t="shared" ref="BK737:BK738" si="10023">+BM738-BL738</f>
        <v>4</v>
      </c>
      <c r="BL738">
        <f t="shared" ref="BL737:BL738" si="10024">+M738</f>
        <v>48</v>
      </c>
      <c r="BM738">
        <f t="shared" ref="BM737:BM738" si="10025">+L738</f>
        <v>52</v>
      </c>
      <c r="BN738" s="1">
        <f t="shared" ref="BN737:BN738" si="10026">+BJ738</f>
        <v>44562</v>
      </c>
      <c r="BO738">
        <f t="shared" ref="BO737:BO738" si="10027">+BO734+BM738</f>
        <v>11528</v>
      </c>
      <c r="BP738">
        <f t="shared" ref="BP737:BP738" si="10028">+BP734+BL738</f>
        <v>6753</v>
      </c>
      <c r="BQ738" s="178">
        <f t="shared" ref="BQ737:BQ738" si="10029">+A738</f>
        <v>44562</v>
      </c>
      <c r="BR738">
        <f t="shared" ref="BR737:BR738" si="10030">+AF738</f>
        <v>12667</v>
      </c>
      <c r="BS738">
        <f t="shared" ref="BS737:BS738" si="10031">+AH738</f>
        <v>12209</v>
      </c>
      <c r="BT738">
        <f t="shared" ref="BT737:BT738" si="10032">+AJ738</f>
        <v>213</v>
      </c>
      <c r="BU738">
        <v>15</v>
      </c>
      <c r="BV738">
        <f t="shared" ref="BV737:BV738" si="10033">+AD738</f>
        <v>18</v>
      </c>
      <c r="BW738">
        <f t="shared" ref="BW737:BW738" si="10034">+BW734+BV738</f>
        <v>982</v>
      </c>
      <c r="BX738" s="178">
        <f t="shared" ref="BX737:BX738" si="10035">+A738</f>
        <v>44562</v>
      </c>
      <c r="BY738">
        <f t="shared" ref="BY737:BY738" si="10036">+AL738</f>
        <v>79</v>
      </c>
      <c r="BZ738">
        <f t="shared" ref="BZ737:BZ738" si="10037">+AN738</f>
        <v>77</v>
      </c>
      <c r="CA738">
        <f t="shared" ref="CA737:CA738" si="10038">+AP738</f>
        <v>0</v>
      </c>
      <c r="CB738" s="178">
        <f t="shared" ref="CB737:CB738" si="10039">+A738</f>
        <v>44562</v>
      </c>
      <c r="CC738">
        <f t="shared" ref="CC737:CC738" si="10040">+AR738</f>
        <v>17050</v>
      </c>
      <c r="CD738">
        <f t="shared" ref="CD737:CD738" si="10041">+AT738</f>
        <v>13742</v>
      </c>
      <c r="CE738">
        <f t="shared" ref="CE737:CE738" si="10042">+AV738</f>
        <v>850</v>
      </c>
      <c r="CF738" s="178">
        <f t="shared" ref="CF737:CF738" si="10043">+A738</f>
        <v>44562</v>
      </c>
      <c r="CG738">
        <f t="shared" ref="CG737:CG738" si="10044">+AD738</f>
        <v>18</v>
      </c>
      <c r="CH738">
        <f t="shared" ref="CH737:CH738" si="10045">+AG738</f>
        <v>3</v>
      </c>
      <c r="CI738" s="178">
        <f t="shared" ref="CI737:CI738" si="10046">+A738</f>
        <v>44562</v>
      </c>
      <c r="CJ738">
        <f t="shared" ref="CJ737:CJ738" si="10047">+AI738</f>
        <v>0</v>
      </c>
      <c r="CK738" s="1">
        <f t="shared" ref="CK737:CK738" si="10048">+Z738</f>
        <v>44562</v>
      </c>
      <c r="CL738" s="281">
        <f t="shared" ref="CL737:CL738" si="10049">+AD738</f>
        <v>18</v>
      </c>
      <c r="CM738" s="1">
        <f t="shared" ref="CM737:CM738" si="10050">+Z738</f>
        <v>44562</v>
      </c>
      <c r="CN738" s="282">
        <f t="shared" ref="CN737:CN738" si="10051">+AI738</f>
        <v>0</v>
      </c>
      <c r="CO738" s="178">
        <f t="shared" ref="CO737:CO738" si="10052">+A738</f>
        <v>44562</v>
      </c>
      <c r="CP738">
        <f t="shared" ref="CP737:CP738" si="10053">+AQ738</f>
        <v>21</v>
      </c>
      <c r="CQ738">
        <f t="shared" ref="CQ737:CQ738" si="10054">+AU738</f>
        <v>0</v>
      </c>
      <c r="CR738">
        <f t="shared" ref="CR737:CR738" si="10055">+AS738</f>
        <v>0</v>
      </c>
    </row>
    <row r="739" spans="1:96" ht="18" customHeight="1" x14ac:dyDescent="0.55000000000000004">
      <c r="A739" s="178"/>
      <c r="B739" s="239"/>
      <c r="C739" s="153"/>
      <c r="D739" s="153"/>
      <c r="E739" s="146"/>
      <c r="F739" s="146"/>
      <c r="G739" s="146"/>
      <c r="H739" s="134"/>
      <c r="I739" s="146"/>
      <c r="J739" s="134"/>
      <c r="K739" s="42"/>
      <c r="L739" s="145"/>
      <c r="M739" s="146"/>
      <c r="N739" s="134"/>
      <c r="O739" s="134"/>
      <c r="P739" s="146"/>
      <c r="Q739" s="146"/>
      <c r="R739" s="134"/>
      <c r="S739" s="134"/>
      <c r="T739" s="146"/>
      <c r="U739" s="146"/>
      <c r="V739" s="134"/>
      <c r="W739" s="42"/>
      <c r="X739" s="147"/>
      <c r="Y739" s="5"/>
      <c r="Z739" s="75"/>
      <c r="AA739" s="229"/>
      <c r="AB739" s="229"/>
      <c r="AC739" s="230"/>
      <c r="AD739" s="182"/>
      <c r="AE739" s="242"/>
      <c r="AF739" s="154"/>
      <c r="AG739" s="183"/>
      <c r="AH739" s="154"/>
      <c r="AI739" s="183"/>
      <c r="AJ739" s="184"/>
      <c r="AK739" s="185"/>
      <c r="AL739" s="154"/>
      <c r="AM739" s="183"/>
      <c r="AN739" s="154"/>
      <c r="AO739" s="183"/>
      <c r="AP739" s="186"/>
      <c r="AQ739" s="185"/>
      <c r="AR739" s="154"/>
      <c r="AS739" s="183"/>
      <c r="AT739" s="154"/>
      <c r="AU739" s="183"/>
      <c r="AV739" s="187"/>
      <c r="AW739" s="237"/>
      <c r="AX739" s="236"/>
      <c r="AY739" s="6"/>
      <c r="AZ739" s="237"/>
      <c r="BA739" s="237"/>
      <c r="BB739" s="129"/>
      <c r="BC739" s="27"/>
      <c r="BD739" s="237"/>
      <c r="BE739" s="228"/>
      <c r="BF739" s="131"/>
      <c r="BG739" s="131"/>
      <c r="BH739" s="228"/>
      <c r="BI739" s="131"/>
      <c r="BJ739" s="1"/>
      <c r="BN739" s="1"/>
      <c r="BQ739" s="178"/>
      <c r="BX739" s="178"/>
      <c r="CB739" s="178"/>
      <c r="CF739" s="178"/>
      <c r="CI739" s="178"/>
      <c r="CK739" s="1"/>
      <c r="CL739" s="281"/>
      <c r="CM739" s="1"/>
      <c r="CN739" s="282"/>
      <c r="CO739" s="178"/>
    </row>
    <row r="740" spans="1:96" ht="7" customHeight="1" thickBot="1" x14ac:dyDescent="0.6">
      <c r="A740" s="66"/>
      <c r="B740" s="145"/>
      <c r="C740" s="153"/>
      <c r="D740" s="146"/>
      <c r="E740" s="146"/>
      <c r="F740" s="146"/>
      <c r="G740" s="146"/>
      <c r="H740" s="134"/>
      <c r="I740" s="146"/>
      <c r="J740" s="134"/>
      <c r="K740" s="147"/>
      <c r="L740" s="145"/>
      <c r="M740" s="146"/>
      <c r="N740" s="134"/>
      <c r="O740" s="134"/>
      <c r="P740" s="146"/>
      <c r="Q740" s="146"/>
      <c r="R740" s="134"/>
      <c r="S740" s="134"/>
      <c r="T740" s="146"/>
      <c r="U740" s="146"/>
      <c r="V740" s="134"/>
      <c r="W740" s="42"/>
      <c r="X740" s="147"/>
      <c r="Z740" s="66"/>
      <c r="AA740" s="64"/>
      <c r="AB740" s="64"/>
      <c r="AC740" s="64"/>
      <c r="AD740" s="182"/>
      <c r="AE740" s="242"/>
      <c r="AF740" s="154"/>
      <c r="AG740" s="183"/>
      <c r="AH740" s="154"/>
      <c r="AI740" s="183"/>
      <c r="AJ740" s="184"/>
      <c r="AK740" s="185"/>
      <c r="AL740" s="154"/>
      <c r="AM740" s="183"/>
      <c r="AN740" s="154"/>
      <c r="AO740" s="183"/>
      <c r="AP740" s="186"/>
      <c r="AQ740" s="185"/>
      <c r="AR740" s="154"/>
      <c r="AS740" s="183"/>
      <c r="AT740" s="154"/>
      <c r="AU740" s="183"/>
      <c r="AV740" s="187"/>
    </row>
    <row r="741" spans="1:96" x14ac:dyDescent="0.5500000000000000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AE741">
        <f>SUM(AD443:AD448)</f>
        <v>190</v>
      </c>
      <c r="AY741" s="45" t="s">
        <v>475</v>
      </c>
      <c r="BB741" s="45" t="s">
        <v>474</v>
      </c>
      <c r="BV741">
        <f>SUM(BV442:BV740)</f>
        <v>1517</v>
      </c>
    </row>
    <row r="742" spans="1:96" x14ac:dyDescent="0.55000000000000004">
      <c r="B742">
        <f>SUM(B554:B584)</f>
        <v>832</v>
      </c>
      <c r="AI742" s="258">
        <f>SUM(AI189:AI558)</f>
        <v>205</v>
      </c>
      <c r="AY742" s="45">
        <f>SUM(AY359:AY413)</f>
        <v>69</v>
      </c>
      <c r="BB742" s="45">
        <f>SUM(BB374:BB413)</f>
        <v>941</v>
      </c>
    </row>
    <row r="743" spans="1:96" x14ac:dyDescent="0.55000000000000004">
      <c r="L743">
        <f>SUM(L97:L742)</f>
        <v>14498</v>
      </c>
      <c r="P743">
        <f>SUM(P97:P742)</f>
        <v>3063</v>
      </c>
      <c r="AD743">
        <f>SUM(AD188:AD194)</f>
        <v>82</v>
      </c>
      <c r="AY743" s="45" t="s">
        <v>686</v>
      </c>
    </row>
    <row r="744" spans="1:96" ht="15" customHeight="1" x14ac:dyDescent="0.55000000000000004">
      <c r="A744" s="129"/>
      <c r="D744">
        <f>SUM(B229:B259)</f>
        <v>435</v>
      </c>
      <c r="Z744" s="129"/>
      <c r="AA744" s="129"/>
      <c r="AB744" s="129"/>
      <c r="AC744" s="129"/>
      <c r="AF744">
        <f>SUM(AD188:AD558)</f>
        <v>10740</v>
      </c>
      <c r="AY744" s="45">
        <f>SUM(AY581:AY740)</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11"/>
  <sheetViews>
    <sheetView zoomScaleNormal="100" workbookViewId="0">
      <pane xSplit="3" ySplit="1" topLeftCell="F491" activePane="bottomRight" state="frozen"/>
      <selection pane="topRight" activeCell="C1" sqref="C1"/>
      <selection pane="bottomLeft" activeCell="A2" sqref="A2"/>
      <selection pane="bottomRight" activeCell="F499" sqref="F49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8"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8"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8"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8"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8" ht="17.5" customHeight="1" x14ac:dyDescent="0.55000000000000004">
      <c r="B502" s="264"/>
      <c r="C502" s="1"/>
      <c r="E502" s="292"/>
      <c r="J502" s="264"/>
      <c r="AG502" s="1"/>
      <c r="AH502" s="265"/>
      <c r="AI502" s="265"/>
    </row>
    <row r="503" spans="2:38" x14ac:dyDescent="0.55000000000000004">
      <c r="B503" s="239"/>
      <c r="C503" s="1"/>
      <c r="AG503" s="277">
        <v>1</v>
      </c>
    </row>
    <row r="504" spans="2:38" s="263" customFormat="1" ht="5" customHeight="1" x14ac:dyDescent="0.55000000000000004">
      <c r="B504" s="262"/>
      <c r="C504" s="261"/>
      <c r="AF504" s="5"/>
    </row>
    <row r="505" spans="2:38" ht="5.5" customHeight="1" x14ac:dyDescent="0.55000000000000004">
      <c r="B505" s="255"/>
      <c r="C505" s="1"/>
    </row>
    <row r="506" spans="2:38" x14ac:dyDescent="0.55000000000000004">
      <c r="B506">
        <f>SUM(B2:B505)</f>
        <v>8846</v>
      </c>
      <c r="C506" s="1" t="s">
        <v>348</v>
      </c>
      <c r="D506" s="27">
        <f t="shared" ref="D506:J506" si="237">SUM(D2:D505)</f>
        <v>2221</v>
      </c>
      <c r="E506" s="27">
        <f t="shared" si="237"/>
        <v>1547</v>
      </c>
      <c r="F506" s="27">
        <f t="shared" si="237"/>
        <v>644</v>
      </c>
      <c r="G506" s="27">
        <f t="shared" si="237"/>
        <v>369</v>
      </c>
      <c r="H506">
        <f t="shared" si="237"/>
        <v>1335</v>
      </c>
      <c r="I506" s="27">
        <f t="shared" si="237"/>
        <v>530</v>
      </c>
      <c r="J506" s="27">
        <f t="shared" si="237"/>
        <v>2200</v>
      </c>
      <c r="K506">
        <f t="shared" ref="K506:AE506" si="238">SUM(K2:K505)</f>
        <v>150</v>
      </c>
      <c r="L506">
        <f t="shared" si="238"/>
        <v>6</v>
      </c>
      <c r="M506">
        <f t="shared" si="238"/>
        <v>19</v>
      </c>
      <c r="N506">
        <f t="shared" si="238"/>
        <v>43</v>
      </c>
      <c r="O506">
        <f t="shared" si="238"/>
        <v>352</v>
      </c>
      <c r="P506">
        <f t="shared" si="238"/>
        <v>17</v>
      </c>
      <c r="Q506">
        <f t="shared" si="238"/>
        <v>26</v>
      </c>
      <c r="R506">
        <f t="shared" si="238"/>
        <v>124</v>
      </c>
      <c r="S506">
        <f t="shared" si="238"/>
        <v>20</v>
      </c>
      <c r="T506">
        <f t="shared" si="238"/>
        <v>85</v>
      </c>
      <c r="U506">
        <f t="shared" si="238"/>
        <v>89</v>
      </c>
      <c r="V506">
        <f t="shared" si="238"/>
        <v>134</v>
      </c>
      <c r="W506">
        <f t="shared" si="238"/>
        <v>1</v>
      </c>
      <c r="X506">
        <f t="shared" si="238"/>
        <v>14</v>
      </c>
      <c r="Y506">
        <f t="shared" si="238"/>
        <v>121</v>
      </c>
      <c r="Z506">
        <f t="shared" si="238"/>
        <v>146</v>
      </c>
      <c r="AA506">
        <f t="shared" si="238"/>
        <v>1</v>
      </c>
      <c r="AB506">
        <f t="shared" si="238"/>
        <v>179</v>
      </c>
      <c r="AC506">
        <f t="shared" si="238"/>
        <v>58</v>
      </c>
      <c r="AD506">
        <f t="shared" si="238"/>
        <v>366</v>
      </c>
      <c r="AE506">
        <f t="shared" si="238"/>
        <v>249</v>
      </c>
      <c r="AL506" s="265"/>
    </row>
    <row r="507" spans="2:38" x14ac:dyDescent="0.55000000000000004">
      <c r="C507" s="1"/>
    </row>
    <row r="508" spans="2:38" ht="5" customHeight="1" x14ac:dyDescent="0.55000000000000004">
      <c r="C508" s="1"/>
    </row>
    <row r="511" spans="2:38" x14ac:dyDescent="0.55000000000000004">
      <c r="B511" s="239"/>
      <c r="K51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43" zoomScale="70" zoomScaleNormal="70" workbookViewId="0">
      <selection activeCell="U78" sqref="U7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46"/>
  <sheetViews>
    <sheetView topLeftCell="A2" workbookViewId="0">
      <pane xSplit="2" ySplit="2" topLeftCell="C534" activePane="bottomRight" state="frozen"/>
      <selection activeCell="O24" sqref="O24"/>
      <selection pane="topRight" activeCell="O24" sqref="O24"/>
      <selection pane="bottomLeft" activeCell="O24" sqref="O24"/>
      <selection pane="bottomRight" activeCell="G543" sqref="G54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42" si="3430">+A495+1</f>
        <v>498</v>
      </c>
      <c r="B496" s="248"/>
      <c r="C496" s="45"/>
      <c r="D496" t="s">
        <v>414</v>
      </c>
      <c r="E496">
        <v>24</v>
      </c>
      <c r="F496">
        <f t="shared" ref="F496:F542"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B543" s="248"/>
      <c r="C543" s="45"/>
      <c r="G543" s="1"/>
      <c r="H543" s="129"/>
      <c r="I543" s="247"/>
      <c r="J543" s="129"/>
      <c r="K543" s="252"/>
      <c r="L543" s="275"/>
      <c r="M543" s="5"/>
      <c r="N543" s="252"/>
      <c r="O543" s="129"/>
      <c r="P543" s="129"/>
      <c r="Q543" s="6"/>
      <c r="R543" s="276"/>
      <c r="S543" s="238"/>
      <c r="T543" s="253"/>
      <c r="U543" s="278"/>
      <c r="V543" s="5"/>
      <c r="W543" s="27"/>
      <c r="X543" s="253"/>
      <c r="Y543" s="5"/>
      <c r="Z543" s="250"/>
    </row>
    <row r="544" spans="1:26" x14ac:dyDescent="0.55000000000000004">
      <c r="B544" s="248"/>
      <c r="C544" s="45"/>
      <c r="G544" s="1"/>
      <c r="H544" s="128"/>
      <c r="I544" s="285"/>
      <c r="J544" s="128"/>
      <c r="K544" s="286"/>
      <c r="L544" s="287"/>
      <c r="M544" s="285"/>
      <c r="N544" s="286"/>
      <c r="O544" s="128"/>
      <c r="P544" s="285"/>
      <c r="Q544" s="288"/>
      <c r="R544" s="289"/>
      <c r="S544" s="288"/>
      <c r="T544" s="128"/>
      <c r="U544" s="290"/>
      <c r="V544" s="285"/>
      <c r="W544" s="285"/>
      <c r="X544" s="128"/>
      <c r="Y544" s="285"/>
      <c r="Z544" s="128"/>
    </row>
    <row r="545" spans="8:26" ht="7.5" customHeight="1" x14ac:dyDescent="0.55000000000000004">
      <c r="H545" s="285"/>
      <c r="I545" s="285"/>
      <c r="J545" s="285"/>
      <c r="K545" s="285"/>
      <c r="L545" s="291"/>
      <c r="M545" s="285"/>
      <c r="N545" s="285"/>
      <c r="O545" s="285"/>
      <c r="P545" s="285"/>
      <c r="Q545" s="285"/>
      <c r="R545" s="291"/>
      <c r="S545" s="285"/>
      <c r="T545" s="285"/>
      <c r="U545" s="285"/>
      <c r="V545" s="285"/>
      <c r="W545" s="285"/>
      <c r="X545" s="128"/>
      <c r="Y545" s="285"/>
      <c r="Z545" s="128"/>
    </row>
    <row r="546" spans="8:26" x14ac:dyDescent="0.55000000000000004">
      <c r="H546" s="285"/>
      <c r="I546" s="285"/>
      <c r="J546" s="285"/>
      <c r="K546" s="285"/>
      <c r="L546" s="291"/>
      <c r="M546" s="285"/>
      <c r="N546" s="285"/>
      <c r="O546" s="285"/>
      <c r="P546" s="285"/>
      <c r="Q546" s="285"/>
      <c r="R546" s="291"/>
      <c r="S546" s="285"/>
      <c r="T546" s="285"/>
      <c r="U546" s="285"/>
      <c r="V546" s="285"/>
      <c r="W546" s="285"/>
      <c r="X546" s="128"/>
      <c r="Y546" s="285"/>
      <c r="Z54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2022-01-04T09:54:52Z</dcterms:modified>
</cp:coreProperties>
</file>